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emphqfpp001\colocal\Grant_Programs\Homeland Security (HSGP)\FY23 - Grants\HSGP\"/>
    </mc:Choice>
  </mc:AlternateContent>
  <xr:revisionPtr revIDLastSave="0" documentId="8_{6CFCE8E0-78F5-46BC-9C5C-EE854E4C1132}" xr6:coauthVersionLast="47" xr6:coauthVersionMax="47" xr10:uidLastSave="{00000000-0000-0000-0000-000000000000}"/>
  <bookViews>
    <workbookView xWindow="975" yWindow="60" windowWidth="21600" windowHeight="12735" tabRatio="935" xr2:uid="{00000000-000D-0000-FFFF-FFFF00000000}"/>
  </bookViews>
  <sheets>
    <sheet name="Summary" sheetId="3" r:id="rId1"/>
    <sheet name="P1" sheetId="26" r:id="rId2"/>
    <sheet name="M1" sheetId="48" r:id="rId3"/>
    <sheet name="P2" sheetId="60" r:id="rId4"/>
    <sheet name="M2" sheetId="49" r:id="rId5"/>
    <sheet name="P3" sheetId="61" r:id="rId6"/>
    <sheet name="M3" sheetId="50" r:id="rId7"/>
    <sheet name="P4" sheetId="62" r:id="rId8"/>
    <sheet name="M4" sheetId="51" r:id="rId9"/>
    <sheet name="P5" sheetId="63" r:id="rId10"/>
    <sheet name="M5" sheetId="52" r:id="rId11"/>
    <sheet name="P6" sheetId="64" r:id="rId12"/>
    <sheet name="M6" sheetId="53" r:id="rId13"/>
    <sheet name="P7" sheetId="65" r:id="rId14"/>
    <sheet name="M7" sheetId="54" r:id="rId15"/>
    <sheet name="P8" sheetId="66" r:id="rId16"/>
    <sheet name="M8" sheetId="55" r:id="rId17"/>
    <sheet name="P9" sheetId="67" r:id="rId18"/>
    <sheet name="M9" sheetId="56" r:id="rId19"/>
    <sheet name="P10" sheetId="68" r:id="rId20"/>
    <sheet name="M10" sheetId="57" r:id="rId21"/>
    <sheet name="P11" sheetId="69" r:id="rId22"/>
    <sheet name="M11" sheetId="58" r:id="rId23"/>
    <sheet name="P12" sheetId="70" r:id="rId24"/>
    <sheet name="M12" sheetId="59" r:id="rId25"/>
    <sheet name="Data" sheetId="2" r:id="rId26"/>
  </sheets>
  <definedNames>
    <definedName name="Admin">Data!$H$20:$H$28</definedName>
    <definedName name="Discipline">Data!$B$2:$B$16</definedName>
    <definedName name="Equipment">Data!$B$20:$B$43</definedName>
    <definedName name="Exercise">Data!$F$20:$F$28</definedName>
    <definedName name="Organization">Data!$F$2:$F$10</definedName>
    <definedName name="Planning">Data!$D$2:$D$16</definedName>
    <definedName name="_xlnm.Print_Area" localSheetId="2">'M1'!$B$2:$I$17</definedName>
    <definedName name="_xlnm.Print_Area" localSheetId="20">'M10'!$B$2:$I$17</definedName>
    <definedName name="_xlnm.Print_Area" localSheetId="22">'M11'!$B$2:$I$17</definedName>
    <definedName name="_xlnm.Print_Area" localSheetId="24">'M12'!$B$2:$I$17</definedName>
    <definedName name="_xlnm.Print_Area" localSheetId="4">'M2'!$B$2:$I$17</definedName>
    <definedName name="_xlnm.Print_Area" localSheetId="6">'M3'!$B$2:$I$17</definedName>
    <definedName name="_xlnm.Print_Area" localSheetId="8">'M4'!$B$2:$I$17</definedName>
    <definedName name="_xlnm.Print_Area" localSheetId="10">'M5'!$B$2:$I$17</definedName>
    <definedName name="_xlnm.Print_Area" localSheetId="12">'M6'!$B$2:$I$17</definedName>
    <definedName name="_xlnm.Print_Area" localSheetId="14">'M7'!$B$2:$I$17</definedName>
    <definedName name="_xlnm.Print_Area" localSheetId="16">'M8'!$B$2:$I$17</definedName>
    <definedName name="_xlnm.Print_Area" localSheetId="18">'M9'!$B$2:$I$17</definedName>
    <definedName name="_xlnm.Print_Area" localSheetId="1">'P1'!$B$1:$V$63</definedName>
    <definedName name="_xlnm.Print_Area" localSheetId="19">'P10'!$B$1:$V$63</definedName>
    <definedName name="_xlnm.Print_Area" localSheetId="21">'P11'!$B$1:$V$63</definedName>
    <definedName name="_xlnm.Print_Area" localSheetId="23">'P12'!$B$1:$V$63</definedName>
    <definedName name="_xlnm.Print_Area" localSheetId="3">'P2'!$B$1:$V$63</definedName>
    <definedName name="_xlnm.Print_Area" localSheetId="5">'P3'!$B$1:$V$63</definedName>
    <definedName name="_xlnm.Print_Area" localSheetId="7">'P4'!$B$1:$V$63</definedName>
    <definedName name="_xlnm.Print_Area" localSheetId="9">'P5'!$B$1:$V$63</definedName>
    <definedName name="_xlnm.Print_Area" localSheetId="11">'P6'!$B$1:$V$63</definedName>
    <definedName name="_xlnm.Print_Area" localSheetId="13">'P7'!$B$1:$V$63</definedName>
    <definedName name="_xlnm.Print_Area" localSheetId="15">'P8'!$B$1:$V$63</definedName>
    <definedName name="_xlnm.Print_Area" localSheetId="17">'P9'!$B$1:$V$63</definedName>
    <definedName name="_xlnm.Print_Area" localSheetId="0">Summary!$B$1:$O$25</definedName>
    <definedName name="Training">Data!$D$20:$D$30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70" l="1"/>
  <c r="O23" i="3"/>
  <c r="N23" i="3"/>
  <c r="M23" i="3"/>
  <c r="L23" i="3"/>
  <c r="K23" i="3"/>
  <c r="J23" i="3"/>
  <c r="H23" i="3"/>
  <c r="G23" i="3"/>
  <c r="E23" i="3"/>
  <c r="O22" i="3"/>
  <c r="N22" i="3"/>
  <c r="M22" i="3"/>
  <c r="L22" i="3"/>
  <c r="K22" i="3"/>
  <c r="J22" i="3"/>
  <c r="H22" i="3"/>
  <c r="G22" i="3"/>
  <c r="E22" i="3"/>
  <c r="O21" i="3"/>
  <c r="N21" i="3"/>
  <c r="M21" i="3"/>
  <c r="L21" i="3"/>
  <c r="K21" i="3"/>
  <c r="J21" i="3"/>
  <c r="H21" i="3"/>
  <c r="G21" i="3"/>
  <c r="E21" i="3"/>
  <c r="V63" i="70"/>
  <c r="V4" i="70" s="1"/>
  <c r="V62" i="70"/>
  <c r="S62" i="70"/>
  <c r="S63" i="70" s="1"/>
  <c r="S4" i="70" s="1"/>
  <c r="O62" i="70"/>
  <c r="O63" i="70" s="1"/>
  <c r="O4" i="70" s="1"/>
  <c r="K62" i="70"/>
  <c r="K63" i="70" s="1"/>
  <c r="K4" i="70" s="1"/>
  <c r="H62" i="70"/>
  <c r="H63" i="70" s="1"/>
  <c r="H4" i="70" s="1"/>
  <c r="D62" i="70"/>
  <c r="D63" i="70" s="1"/>
  <c r="D4" i="70" s="1"/>
  <c r="S61" i="70"/>
  <c r="O61" i="70"/>
  <c r="K61" i="70"/>
  <c r="H61" i="70"/>
  <c r="D61" i="70"/>
  <c r="S6" i="70"/>
  <c r="O6" i="70"/>
  <c r="K6" i="70"/>
  <c r="H6" i="70"/>
  <c r="D6" i="70"/>
  <c r="V5" i="70"/>
  <c r="S5" i="70"/>
  <c r="O5" i="70"/>
  <c r="K5" i="70"/>
  <c r="H5" i="70"/>
  <c r="D5" i="70"/>
  <c r="C2" i="69"/>
  <c r="V63" i="69"/>
  <c r="V4" i="69" s="1"/>
  <c r="S63" i="69"/>
  <c r="S4" i="69" s="1"/>
  <c r="V62" i="69"/>
  <c r="S62" i="69"/>
  <c r="O62" i="69"/>
  <c r="O63" i="69" s="1"/>
  <c r="O4" i="69" s="1"/>
  <c r="K62" i="69"/>
  <c r="K63" i="69" s="1"/>
  <c r="K4" i="69" s="1"/>
  <c r="H62" i="69"/>
  <c r="H63" i="69" s="1"/>
  <c r="H4" i="69" s="1"/>
  <c r="D62" i="69"/>
  <c r="D63" i="69" s="1"/>
  <c r="D4" i="69" s="1"/>
  <c r="S61" i="69"/>
  <c r="O61" i="69"/>
  <c r="K61" i="69"/>
  <c r="H61" i="69"/>
  <c r="D61" i="69"/>
  <c r="S6" i="69"/>
  <c r="O6" i="69"/>
  <c r="K6" i="69"/>
  <c r="H6" i="69"/>
  <c r="D6" i="69"/>
  <c r="V5" i="69"/>
  <c r="S5" i="69"/>
  <c r="O5" i="69"/>
  <c r="K5" i="69"/>
  <c r="H5" i="69"/>
  <c r="D5" i="69"/>
  <c r="C2" i="26"/>
  <c r="C2" i="60"/>
  <c r="C2" i="61"/>
  <c r="C2" i="62"/>
  <c r="C2" i="63"/>
  <c r="C2" i="64"/>
  <c r="C2" i="65"/>
  <c r="C2" i="66"/>
  <c r="C2" i="67"/>
  <c r="C2" i="68"/>
  <c r="V63" i="68"/>
  <c r="S63" i="68"/>
  <c r="S4" i="68" s="1"/>
  <c r="D63" i="68"/>
  <c r="V62" i="68"/>
  <c r="S62" i="68"/>
  <c r="O62" i="68"/>
  <c r="O63" i="68" s="1"/>
  <c r="O4" i="68" s="1"/>
  <c r="K62" i="68"/>
  <c r="K63" i="68" s="1"/>
  <c r="K4" i="68" s="1"/>
  <c r="H62" i="68"/>
  <c r="D62" i="68"/>
  <c r="S61" i="68"/>
  <c r="O61" i="68"/>
  <c r="K61" i="68"/>
  <c r="H61" i="68"/>
  <c r="H63" i="68" s="1"/>
  <c r="H4" i="68" s="1"/>
  <c r="D61" i="68"/>
  <c r="S6" i="68"/>
  <c r="O6" i="68"/>
  <c r="K6" i="68"/>
  <c r="H6" i="68"/>
  <c r="D6" i="68"/>
  <c r="V5" i="68"/>
  <c r="S5" i="68"/>
  <c r="O5" i="68"/>
  <c r="K5" i="68"/>
  <c r="H5" i="68"/>
  <c r="D5" i="68"/>
  <c r="V4" i="68"/>
  <c r="D4" i="68"/>
  <c r="O20" i="3"/>
  <c r="N20" i="3"/>
  <c r="M20" i="3"/>
  <c r="L20" i="3"/>
  <c r="K20" i="3"/>
  <c r="J20" i="3"/>
  <c r="H20" i="3"/>
  <c r="G20" i="3"/>
  <c r="E20" i="3"/>
  <c r="V63" i="67"/>
  <c r="S63" i="67"/>
  <c r="S4" i="67" s="1"/>
  <c r="V62" i="67"/>
  <c r="S62" i="67"/>
  <c r="O62" i="67"/>
  <c r="O63" i="67" s="1"/>
  <c r="O4" i="67" s="1"/>
  <c r="K62" i="67"/>
  <c r="K63" i="67" s="1"/>
  <c r="K4" i="67" s="1"/>
  <c r="H62" i="67"/>
  <c r="H63" i="67" s="1"/>
  <c r="H4" i="67" s="1"/>
  <c r="D62" i="67"/>
  <c r="D63" i="67" s="1"/>
  <c r="D4" i="67" s="1"/>
  <c r="S61" i="67"/>
  <c r="O61" i="67"/>
  <c r="K61" i="67"/>
  <c r="H61" i="67"/>
  <c r="D61" i="67"/>
  <c r="S6" i="67"/>
  <c r="O6" i="67"/>
  <c r="K6" i="67"/>
  <c r="H6" i="67"/>
  <c r="D6" i="67"/>
  <c r="V5" i="67"/>
  <c r="S5" i="67"/>
  <c r="O5" i="67"/>
  <c r="K5" i="67"/>
  <c r="H5" i="67"/>
  <c r="D5" i="67"/>
  <c r="V4" i="67"/>
  <c r="O19" i="3" l="1"/>
  <c r="N19" i="3"/>
  <c r="M19" i="3"/>
  <c r="L19" i="3"/>
  <c r="K19" i="3"/>
  <c r="J19" i="3"/>
  <c r="H19" i="3"/>
  <c r="G19" i="3"/>
  <c r="E19" i="3"/>
  <c r="S63" i="66"/>
  <c r="V62" i="66"/>
  <c r="V63" i="66" s="1"/>
  <c r="V4" i="66" s="1"/>
  <c r="S62" i="66"/>
  <c r="O62" i="66"/>
  <c r="O63" i="66" s="1"/>
  <c r="O4" i="66" s="1"/>
  <c r="K62" i="66"/>
  <c r="K63" i="66" s="1"/>
  <c r="K4" i="66" s="1"/>
  <c r="H62" i="66"/>
  <c r="H63" i="66" s="1"/>
  <c r="H4" i="66" s="1"/>
  <c r="D62" i="66"/>
  <c r="D63" i="66" s="1"/>
  <c r="D4" i="66" s="1"/>
  <c r="S61" i="66"/>
  <c r="O61" i="66"/>
  <c r="K61" i="66"/>
  <c r="H61" i="66"/>
  <c r="D61" i="66"/>
  <c r="S6" i="66"/>
  <c r="O6" i="66"/>
  <c r="K6" i="66"/>
  <c r="H6" i="66"/>
  <c r="D6" i="66"/>
  <c r="V5" i="66"/>
  <c r="S5" i="66"/>
  <c r="O5" i="66"/>
  <c r="K5" i="66"/>
  <c r="H5" i="66"/>
  <c r="D5" i="66"/>
  <c r="S4" i="66"/>
  <c r="O18" i="3"/>
  <c r="N18" i="3"/>
  <c r="M18" i="3"/>
  <c r="L18" i="3"/>
  <c r="K18" i="3"/>
  <c r="J18" i="3"/>
  <c r="H18" i="3"/>
  <c r="G18" i="3"/>
  <c r="E18" i="3"/>
  <c r="S63" i="65"/>
  <c r="S4" i="65" s="1"/>
  <c r="V62" i="65"/>
  <c r="V63" i="65" s="1"/>
  <c r="V4" i="65" s="1"/>
  <c r="S62" i="65"/>
  <c r="O62" i="65"/>
  <c r="O63" i="65" s="1"/>
  <c r="O4" i="65" s="1"/>
  <c r="K62" i="65"/>
  <c r="K63" i="65" s="1"/>
  <c r="K4" i="65" s="1"/>
  <c r="H62" i="65"/>
  <c r="H63" i="65" s="1"/>
  <c r="H4" i="65" s="1"/>
  <c r="D62" i="65"/>
  <c r="D63" i="65" s="1"/>
  <c r="D4" i="65" s="1"/>
  <c r="S61" i="65"/>
  <c r="O61" i="65"/>
  <c r="K61" i="65"/>
  <c r="H61" i="65"/>
  <c r="D61" i="65"/>
  <c r="S6" i="65"/>
  <c r="O6" i="65"/>
  <c r="K6" i="65"/>
  <c r="H6" i="65"/>
  <c r="D6" i="65"/>
  <c r="V5" i="65"/>
  <c r="S5" i="65"/>
  <c r="O5" i="65"/>
  <c r="K5" i="65"/>
  <c r="H5" i="65"/>
  <c r="D5" i="65"/>
  <c r="O17" i="3"/>
  <c r="N17" i="3"/>
  <c r="M17" i="3"/>
  <c r="L17" i="3"/>
  <c r="K17" i="3"/>
  <c r="J17" i="3"/>
  <c r="H17" i="3"/>
  <c r="G17" i="3"/>
  <c r="E17" i="3"/>
  <c r="V63" i="64"/>
  <c r="V4" i="64" s="1"/>
  <c r="S63" i="64"/>
  <c r="S4" i="64" s="1"/>
  <c r="V62" i="64"/>
  <c r="S62" i="64"/>
  <c r="O62" i="64"/>
  <c r="O63" i="64" s="1"/>
  <c r="O4" i="64" s="1"/>
  <c r="K62" i="64"/>
  <c r="K63" i="64" s="1"/>
  <c r="K4" i="64" s="1"/>
  <c r="H62" i="64"/>
  <c r="H63" i="64" s="1"/>
  <c r="H4" i="64" s="1"/>
  <c r="D62" i="64"/>
  <c r="D63" i="64" s="1"/>
  <c r="D4" i="64" s="1"/>
  <c r="S61" i="64"/>
  <c r="O61" i="64"/>
  <c r="K61" i="64"/>
  <c r="H61" i="64"/>
  <c r="D61" i="64"/>
  <c r="S6" i="64"/>
  <c r="O6" i="64"/>
  <c r="K6" i="64"/>
  <c r="H6" i="64"/>
  <c r="D6" i="64"/>
  <c r="V5" i="64"/>
  <c r="S5" i="64"/>
  <c r="O5" i="64"/>
  <c r="K5" i="64"/>
  <c r="H5" i="64"/>
  <c r="D5" i="64"/>
  <c r="O16" i="3"/>
  <c r="N16" i="3"/>
  <c r="M16" i="3"/>
  <c r="L16" i="3"/>
  <c r="K16" i="3"/>
  <c r="J16" i="3"/>
  <c r="H16" i="3"/>
  <c r="G16" i="3"/>
  <c r="E16" i="3"/>
  <c r="V62" i="63"/>
  <c r="V63" i="63" s="1"/>
  <c r="V4" i="63" s="1"/>
  <c r="S62" i="63"/>
  <c r="S63" i="63" s="1"/>
  <c r="S4" i="63" s="1"/>
  <c r="O62" i="63"/>
  <c r="O63" i="63" s="1"/>
  <c r="O4" i="63" s="1"/>
  <c r="K62" i="63"/>
  <c r="K63" i="63" s="1"/>
  <c r="K4" i="63" s="1"/>
  <c r="H62" i="63"/>
  <c r="H63" i="63" s="1"/>
  <c r="H4" i="63" s="1"/>
  <c r="D62" i="63"/>
  <c r="D63" i="63" s="1"/>
  <c r="D4" i="63" s="1"/>
  <c r="S61" i="63"/>
  <c r="O61" i="63"/>
  <c r="K61" i="63"/>
  <c r="H61" i="63"/>
  <c r="D61" i="63"/>
  <c r="S6" i="63"/>
  <c r="O6" i="63"/>
  <c r="K6" i="63"/>
  <c r="H6" i="63"/>
  <c r="D6" i="63"/>
  <c r="V5" i="63"/>
  <c r="S5" i="63"/>
  <c r="O5" i="63"/>
  <c r="K5" i="63"/>
  <c r="H5" i="63"/>
  <c r="D5" i="63"/>
  <c r="O15" i="3"/>
  <c r="N15" i="3"/>
  <c r="M15" i="3"/>
  <c r="L15" i="3"/>
  <c r="K15" i="3"/>
  <c r="J15" i="3"/>
  <c r="O14" i="3"/>
  <c r="N14" i="3"/>
  <c r="M14" i="3"/>
  <c r="L14" i="3"/>
  <c r="K14" i="3"/>
  <c r="J14" i="3"/>
  <c r="H15" i="3"/>
  <c r="G15" i="3"/>
  <c r="H14" i="3"/>
  <c r="G14" i="3"/>
  <c r="E15" i="3"/>
  <c r="E14" i="3"/>
  <c r="G10" i="3"/>
  <c r="O10" i="3"/>
  <c r="O13" i="3"/>
  <c r="N13" i="3"/>
  <c r="M13" i="3"/>
  <c r="L13" i="3"/>
  <c r="K13" i="3"/>
  <c r="J13" i="3"/>
  <c r="H13" i="3"/>
  <c r="G13" i="3"/>
  <c r="E13" i="3"/>
  <c r="V62" i="62" l="1"/>
  <c r="V63" i="62" s="1"/>
  <c r="V4" i="62" s="1"/>
  <c r="S62" i="62"/>
  <c r="S63" i="62" s="1"/>
  <c r="S4" i="62" s="1"/>
  <c r="O62" i="62"/>
  <c r="O63" i="62" s="1"/>
  <c r="O4" i="62" s="1"/>
  <c r="K62" i="62"/>
  <c r="K63" i="62" s="1"/>
  <c r="K4" i="62" s="1"/>
  <c r="H62" i="62"/>
  <c r="H63" i="62" s="1"/>
  <c r="H4" i="62" s="1"/>
  <c r="D62" i="62"/>
  <c r="D63" i="62" s="1"/>
  <c r="D4" i="62" s="1"/>
  <c r="S61" i="62"/>
  <c r="O61" i="62"/>
  <c r="K61" i="62"/>
  <c r="H61" i="62"/>
  <c r="D61" i="62"/>
  <c r="S6" i="62"/>
  <c r="O6" i="62"/>
  <c r="K6" i="62"/>
  <c r="H6" i="62"/>
  <c r="D6" i="62"/>
  <c r="V5" i="62"/>
  <c r="S5" i="62"/>
  <c r="O5" i="62"/>
  <c r="K5" i="62"/>
  <c r="H5" i="62"/>
  <c r="D5" i="62"/>
  <c r="S63" i="61"/>
  <c r="S4" i="61" s="1"/>
  <c r="O63" i="61"/>
  <c r="D63" i="61"/>
  <c r="V62" i="61"/>
  <c r="V63" i="61" s="1"/>
  <c r="V4" i="61" s="1"/>
  <c r="S62" i="61"/>
  <c r="O62" i="61"/>
  <c r="K62" i="61"/>
  <c r="K63" i="61" s="1"/>
  <c r="K4" i="61" s="1"/>
  <c r="H62" i="61"/>
  <c r="H63" i="61" s="1"/>
  <c r="H4" i="61" s="1"/>
  <c r="D62" i="61"/>
  <c r="S61" i="61"/>
  <c r="O61" i="61"/>
  <c r="K61" i="61"/>
  <c r="H61" i="61"/>
  <c r="D61" i="61"/>
  <c r="S6" i="61"/>
  <c r="O6" i="61"/>
  <c r="K6" i="61"/>
  <c r="H6" i="61"/>
  <c r="D6" i="61"/>
  <c r="V5" i="61"/>
  <c r="S5" i="61"/>
  <c r="O5" i="61"/>
  <c r="K5" i="61"/>
  <c r="H5" i="61"/>
  <c r="D5" i="61"/>
  <c r="O4" i="61"/>
  <c r="D4" i="61"/>
  <c r="D4" i="60"/>
  <c r="V63" i="60"/>
  <c r="S63" i="60"/>
  <c r="S4" i="60" s="1"/>
  <c r="V62" i="60"/>
  <c r="S62" i="60"/>
  <c r="O62" i="60"/>
  <c r="O63" i="60" s="1"/>
  <c r="O4" i="60" s="1"/>
  <c r="K62" i="60"/>
  <c r="K63" i="60" s="1"/>
  <c r="K4" i="60" s="1"/>
  <c r="H62" i="60"/>
  <c r="H63" i="60" s="1"/>
  <c r="H4" i="60" s="1"/>
  <c r="D62" i="60"/>
  <c r="D63" i="60" s="1"/>
  <c r="S61" i="60"/>
  <c r="O61" i="60"/>
  <c r="K61" i="60"/>
  <c r="H61" i="60"/>
  <c r="D61" i="60"/>
  <c r="S6" i="60"/>
  <c r="O6" i="60"/>
  <c r="K6" i="60"/>
  <c r="H6" i="60"/>
  <c r="D6" i="60"/>
  <c r="V5" i="60"/>
  <c r="S5" i="60"/>
  <c r="O5" i="60"/>
  <c r="K5" i="60"/>
  <c r="H5" i="60"/>
  <c r="D5" i="60"/>
  <c r="V4" i="60"/>
  <c r="D6" i="26"/>
  <c r="E5" i="59"/>
  <c r="D3" i="59"/>
  <c r="D2" i="59"/>
  <c r="E5" i="58"/>
  <c r="D3" i="58"/>
  <c r="D2" i="58"/>
  <c r="E5" i="57"/>
  <c r="D3" i="57"/>
  <c r="D2" i="57"/>
  <c r="E5" i="56"/>
  <c r="D3" i="56"/>
  <c r="D2" i="56"/>
  <c r="E5" i="55"/>
  <c r="D3" i="55"/>
  <c r="D2" i="55"/>
  <c r="E5" i="54"/>
  <c r="D3" i="54"/>
  <c r="D2" i="54"/>
  <c r="E5" i="53"/>
  <c r="D3" i="53"/>
  <c r="D2" i="53"/>
  <c r="E5" i="52"/>
  <c r="D3" i="52"/>
  <c r="D2" i="52"/>
  <c r="E5" i="51"/>
  <c r="D3" i="51"/>
  <c r="D2" i="51"/>
  <c r="E5" i="50"/>
  <c r="D3" i="50"/>
  <c r="D2" i="50"/>
  <c r="E5" i="49"/>
  <c r="D3" i="49"/>
  <c r="D2" i="49"/>
  <c r="K10" i="3"/>
  <c r="H10" i="3"/>
  <c r="S6" i="26"/>
  <c r="O6" i="26"/>
  <c r="K6" i="26"/>
  <c r="H6" i="26"/>
  <c r="D3" i="48"/>
  <c r="E5" i="48"/>
  <c r="D5" i="26"/>
  <c r="D2" i="48" l="1"/>
  <c r="V5" i="26"/>
  <c r="S5" i="26"/>
  <c r="O5" i="26"/>
  <c r="K5" i="26"/>
  <c r="O12" i="3" l="1"/>
  <c r="N12" i="3"/>
  <c r="M12" i="3"/>
  <c r="L12" i="3"/>
  <c r="H5" i="26" l="1"/>
  <c r="V62" i="26" l="1"/>
  <c r="V63" i="26" s="1"/>
  <c r="H62" i="26"/>
  <c r="K62" i="26"/>
  <c r="O62" i="26"/>
  <c r="S62" i="26"/>
  <c r="D62" i="26"/>
  <c r="H61" i="26"/>
  <c r="K61" i="26"/>
  <c r="O61" i="26"/>
  <c r="S61" i="26"/>
  <c r="D61" i="26"/>
  <c r="H12" i="3"/>
  <c r="G12" i="3" l="1"/>
  <c r="V4" i="26"/>
  <c r="O63" i="26"/>
  <c r="O4" i="26" s="1"/>
  <c r="K63" i="26"/>
  <c r="K4" i="26" s="1"/>
  <c r="S63" i="26"/>
  <c r="S4" i="26" s="1"/>
  <c r="H63" i="26"/>
  <c r="H4" i="26" s="1"/>
  <c r="K12" i="3" s="1"/>
  <c r="D63" i="26"/>
  <c r="D4" i="26" s="1"/>
  <c r="J12" i="3" l="1"/>
  <c r="B13" i="3"/>
  <c r="B14" i="3" s="1"/>
  <c r="B15" i="3" s="1"/>
  <c r="B16" i="3" s="1"/>
  <c r="B17" i="3" s="1"/>
  <c r="B18" i="3" s="1"/>
  <c r="B19" i="3" s="1"/>
  <c r="B20" i="3" s="1"/>
  <c r="E12" i="3" l="1"/>
  <c r="E25" i="3" s="1"/>
  <c r="O25" i="3"/>
  <c r="H25" i="3"/>
  <c r="N25" i="3"/>
  <c r="G25" i="3"/>
  <c r="K25" i="3"/>
  <c r="M25" i="3"/>
  <c r="L25" i="3"/>
  <c r="J25" i="3" l="1"/>
</calcChain>
</file>

<file path=xl/sharedStrings.xml><?xml version="1.0" encoding="utf-8"?>
<sst xmlns="http://schemas.openxmlformats.org/spreadsheetml/2006/main" count="899" uniqueCount="132">
  <si>
    <t>Planning</t>
  </si>
  <si>
    <t>Discipline</t>
  </si>
  <si>
    <t>Amount</t>
  </si>
  <si>
    <t>Agriculture</t>
  </si>
  <si>
    <t>Emergency Management</t>
  </si>
  <si>
    <t>Fire Service</t>
  </si>
  <si>
    <t>Health Care</t>
  </si>
  <si>
    <t>HazMat</t>
  </si>
  <si>
    <t>Public Health</t>
  </si>
  <si>
    <t>Public Safety Communications</t>
  </si>
  <si>
    <t>Public Works</t>
  </si>
  <si>
    <t>Exercise</t>
  </si>
  <si>
    <t>Training</t>
  </si>
  <si>
    <t>Equipment</t>
  </si>
  <si>
    <t>Organization</t>
  </si>
  <si>
    <t>M&amp;A</t>
  </si>
  <si>
    <t>Travel</t>
  </si>
  <si>
    <t>Authorized Personnel</t>
  </si>
  <si>
    <t>Explosive Device Mitigation and Remediation Equipment</t>
  </si>
  <si>
    <t>CBRNE Operational Search and Rescue Equipment</t>
  </si>
  <si>
    <t>Interoperable Communications Equipment</t>
  </si>
  <si>
    <t>Detection Equipment</t>
  </si>
  <si>
    <t>Decontamination Equipment</t>
  </si>
  <si>
    <t>Physical Security Enhancement Equipment</t>
  </si>
  <si>
    <t>Terrorism Incident Prevention Equipment</t>
  </si>
  <si>
    <t>CBRNE Logistical Support Equipment</t>
  </si>
  <si>
    <t>CBRNE Incident Response Vehicles</t>
  </si>
  <si>
    <t>CBRNE Reference Materials</t>
  </si>
  <si>
    <t>Agricultural Terrorism Prevention, Response, and Mitigation Equipment</t>
  </si>
  <si>
    <t>Intervention Equipment</t>
  </si>
  <si>
    <t>Other Authorized Equipment</t>
  </si>
  <si>
    <t>Information Technology</t>
  </si>
  <si>
    <t>Power Equipment</t>
  </si>
  <si>
    <t>Personal Protection Equipment</t>
  </si>
  <si>
    <t>Inspection and Screening Systems</t>
  </si>
  <si>
    <t>Supplies</t>
  </si>
  <si>
    <t>Design, Develop, Conduct, and Evaluate an Exercise</t>
  </si>
  <si>
    <t>Implementation of HSEEP</t>
  </si>
  <si>
    <t>Personnel</t>
  </si>
  <si>
    <t>Discipline check</t>
  </si>
  <si>
    <t>Commonwealth of Pennsylvania</t>
  </si>
  <si>
    <t>Total</t>
  </si>
  <si>
    <t>LETPA</t>
  </si>
  <si>
    <t>Project Name</t>
  </si>
  <si>
    <t>Allocation Amount</t>
  </si>
  <si>
    <t>Maximum of:</t>
  </si>
  <si>
    <t>Minimum of:</t>
  </si>
  <si>
    <t>Grant Program</t>
  </si>
  <si>
    <t>Directions</t>
  </si>
  <si>
    <t>Enter the allocation amount.</t>
  </si>
  <si>
    <t xml:space="preserve">All other information is entered on the tab for each project. </t>
  </si>
  <si>
    <t>Homeland Security Grant Program</t>
  </si>
  <si>
    <t>Grant Year</t>
  </si>
  <si>
    <t>Cybersecurity</t>
  </si>
  <si>
    <t>EMS, Fire-Based</t>
  </si>
  <si>
    <t>EMS, Non Fire-Based</t>
  </si>
  <si>
    <t>Public Education and Outreach</t>
  </si>
  <si>
    <t>Training Workshops and Conferences</t>
  </si>
  <si>
    <t>Exercise Planning Workshop</t>
  </si>
  <si>
    <t>Cybersecurity Enhancement Equipment</t>
  </si>
  <si>
    <t>Maintenance and Sustainment</t>
  </si>
  <si>
    <t>Medical Supplies and Limited Pharmaceuticals</t>
  </si>
  <si>
    <t>Meeting Related Expenses</t>
  </si>
  <si>
    <t>Enter the project names as entered in the Electronic Single Application (ESA).</t>
  </si>
  <si>
    <t>Enter the Subrecipient Name, Grant Program, and Grant Year.</t>
  </si>
  <si>
    <t>Once all budget detail information has been added and the POETE breakout on this page matches the breakout in ESA, attach this workbook to the master project.</t>
  </si>
  <si>
    <t xml:space="preserve">AEL </t>
  </si>
  <si>
    <t>Expense</t>
  </si>
  <si>
    <t>Program Evaluations</t>
  </si>
  <si>
    <t>Governmental/Administrative</t>
  </si>
  <si>
    <t>Regional Transit System</t>
  </si>
  <si>
    <t>Vehicle and Equipment Rentals</t>
  </si>
  <si>
    <t>Vehicle/Equipment Maintenance</t>
  </si>
  <si>
    <t>Hiring of full- or part-time staff or contractors for emergency management activities</t>
  </si>
  <si>
    <t>Contracted security personnel</t>
  </si>
  <si>
    <t>CBRNE Aviation Equipment</t>
  </si>
  <si>
    <t>CBRNE Response Watercraft</t>
  </si>
  <si>
    <t>Develop, Deliver, and Evaluate Training</t>
  </si>
  <si>
    <t>Overtime and backfill for emergency preparedness and response personnel attending FEMA-sponsored and approved training classes</t>
  </si>
  <si>
    <t>Overtime and backfill expenses for part-time and volunteer emergency response personnel participating in FEMA training</t>
  </si>
  <si>
    <t>Certification/Recertification of Instructors</t>
  </si>
  <si>
    <t>Full- or part-time staff or contractors/consultants</t>
  </si>
  <si>
    <t>Fuel Cost and/or Mileage Reimbursement</t>
  </si>
  <si>
    <t>Overtime and backfill costs, including expenses for part-time and volunteer emergency response personnel participating in FEMA exercises</t>
  </si>
  <si>
    <t>Hiring of full- or part-time staff or contractors/consultants to assist with the management of the respective grant program, application requirements, compliance with reporting and data collection requirements</t>
  </si>
  <si>
    <t>Project 1:</t>
  </si>
  <si>
    <t>to</t>
  </si>
  <si>
    <t xml:space="preserve">Project Milestones </t>
  </si>
  <si>
    <t>Updating the State and/or UA HSS to address all hazards</t>
  </si>
  <si>
    <t>Develop scenarios plans that incorporate the range of prevention, protection, response, and recovery activities</t>
  </si>
  <si>
    <t>Develop and implement homeland security support programs and adopt ongoing DHS National Initiatives</t>
  </si>
  <si>
    <t>Develop and enhance plans and protocols</t>
  </si>
  <si>
    <t>Develop related terrorism prevention activities</t>
  </si>
  <si>
    <t>Establish, enhance or evaluate Citizen Corps related volunteer programs</t>
  </si>
  <si>
    <t>Hiring of full- or part-time staff or contract/consultants to assist with planning activities (not for the purpose of hiring public safety personnel fulfilling traditional public safety duties)</t>
  </si>
  <si>
    <t>P</t>
  </si>
  <si>
    <t>Conference to facilitate planning activities</t>
  </si>
  <si>
    <t>Materials required to conduct planning activities</t>
  </si>
  <si>
    <t>Travel/per diem related to planning activities</t>
  </si>
  <si>
    <t>Overtime and backfill costs (IAW operational Cost Guidance)</t>
  </si>
  <si>
    <t>Other Authorized Personnel</t>
  </si>
  <si>
    <t>Other project areas with prior approval from FEMA</t>
  </si>
  <si>
    <t>Law Enforcement/LETPA</t>
  </si>
  <si>
    <t>Not for Profit/Non-Profit</t>
  </si>
  <si>
    <t>Overtime for information, investigative, and intelligence sharing activities</t>
  </si>
  <si>
    <t>Reimbursement for select operational expenses associated with increased security measures at critical infrastructure sites incurred during periods of DHS-declared alert</t>
  </si>
  <si>
    <t>Travel and Per Diem</t>
  </si>
  <si>
    <t>Critical emergency supplies (shelf-stable foods, water, basic medical supplies)</t>
  </si>
  <si>
    <t>Tuition for higher education</t>
  </si>
  <si>
    <t>Other items</t>
  </si>
  <si>
    <t>Development of operating plans for information collection and processing necessary to respond to FEMA data calls</t>
  </si>
  <si>
    <t>Overtime and Backfill Costs</t>
  </si>
  <si>
    <t>Recurring expenses such as those associated with cell phones and faxes during the period of performance of the grant program</t>
  </si>
  <si>
    <t>Authorized office equipment</t>
  </si>
  <si>
    <t>Leasing or renting of space for newly hired personnel during the period of performance of the grant program</t>
  </si>
  <si>
    <t>Subrecipient Name</t>
  </si>
  <si>
    <t>2023 Budget Worksheet</t>
  </si>
  <si>
    <t>Project Information</t>
  </si>
  <si>
    <t>Performance Period</t>
  </si>
  <si>
    <r>
      <t xml:space="preserve">INSTRUCTIONS: Please identify up to 10 milestones for accomplishing this project within the 36 month performance period. </t>
    </r>
    <r>
      <rPr>
        <sz val="12"/>
        <color rgb="FFFF0000"/>
        <rFont val="Calibri"/>
        <family val="2"/>
        <scheme val="minor"/>
      </rPr>
      <t xml:space="preserve"> </t>
    </r>
    <r>
      <rPr>
        <b/>
        <i/>
        <sz val="12"/>
        <color rgb="FFFF0000"/>
        <rFont val="Calibri"/>
        <family val="2"/>
        <scheme val="minor"/>
      </rPr>
      <t>Only complete the gray-shaded fields, Subrecipient Name and Project will fill in automatically from the Summary tab.</t>
    </r>
    <r>
      <rPr>
        <sz val="12"/>
        <color theme="1"/>
        <rFont val="Calibri"/>
        <family val="2"/>
        <scheme val="minor"/>
      </rPr>
      <t xml:space="preserve">
Be mindful that the milestones which are identified should clearly permit later demonstration that the project will be completed within the three year period of performance. Detailed milestones will be reviewed by FEMA to assess project feasibility and effectiveness. Milestones that speak of “sustaining” and “maintaining”, particularly without indicating a time frame for completing individual milestones make it difficult to gauge progress towards overall project completion.
Examples of Effective Milestones provided by FEMA:
1) Equipment: Identify equipment needs; purchase equipment; train personnel and deploy
equipment; and maintain equipment..
2) Training: Identify training needs; develop training; deliver training; and evaluate training.
If utilizing number of days in place of dates, enter that information in the milestone text.  
Milestones need to be S.M.A.R.T. – Specific, Measurable, Attainable, Relevant and Time-oriented)</t>
    </r>
  </si>
  <si>
    <t>Subcategory check</t>
  </si>
  <si>
    <t>Project 2:</t>
  </si>
  <si>
    <t>Project 3:</t>
  </si>
  <si>
    <t>Project 4:</t>
  </si>
  <si>
    <t>Project 5:</t>
  </si>
  <si>
    <t>Project 6:</t>
  </si>
  <si>
    <t>Project 7:</t>
  </si>
  <si>
    <t>Project 8:</t>
  </si>
  <si>
    <t>Project 9:</t>
  </si>
  <si>
    <t>Project 10:</t>
  </si>
  <si>
    <t>Project 11:</t>
  </si>
  <si>
    <t>Project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</si>
</sst>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
      <b/>
      <sz val="12"/>
      <name val="Calibri"/>
      <family val="2"/>
      <scheme val="minor"/>
    </font>
    <font>
      <sz val="2"/>
      <color theme="1"/>
      <name val="Calibri"/>
      <family val="2"/>
      <scheme val="minor"/>
    </font>
    <font>
      <sz val="2"/>
      <color theme="0"/>
      <name val="Calibri"/>
      <family val="2"/>
      <scheme val="minor"/>
    </font>
    <font>
      <b/>
      <sz val="14"/>
      <color theme="1"/>
      <name val="Calibri"/>
      <family val="2"/>
      <scheme val="minor"/>
    </font>
    <font>
      <b/>
      <sz val="12"/>
      <color theme="1"/>
      <name val="Calibri"/>
      <family val="2"/>
      <scheme val="minor"/>
    </font>
    <font>
      <b/>
      <sz val="18"/>
      <color rgb="FF002868"/>
      <name val="Calibri"/>
      <family val="2"/>
      <scheme val="minor"/>
    </font>
    <font>
      <sz val="11"/>
      <color theme="1"/>
      <name val="Calibri"/>
      <family val="2"/>
    </font>
    <font>
      <sz val="10"/>
      <color theme="1"/>
      <name val="Calibri"/>
      <family val="2"/>
      <scheme val="minor"/>
    </font>
    <font>
      <sz val="10"/>
      <color theme="1"/>
      <name val="Calibri"/>
      <family val="2"/>
    </font>
    <font>
      <b/>
      <sz val="11"/>
      <color rgb="FFFF0000"/>
      <name val="Calibri"/>
      <family val="2"/>
      <scheme val="minor"/>
    </font>
    <font>
      <b/>
      <sz val="12"/>
      <color theme="1"/>
      <name val="Calibri"/>
      <family val="2"/>
    </font>
    <font>
      <sz val="12"/>
      <color theme="1"/>
      <name val="Calibri"/>
      <family val="2"/>
      <scheme val="minor"/>
    </font>
    <font>
      <sz val="12"/>
      <color rgb="FFFF0000"/>
      <name val="Calibri"/>
      <family val="2"/>
      <scheme val="minor"/>
    </font>
    <font>
      <b/>
      <i/>
      <sz val="12"/>
      <color rgb="FFFF0000"/>
      <name val="Calibri"/>
      <family val="2"/>
      <scheme val="minor"/>
    </font>
    <font>
      <sz val="12"/>
      <color theme="0"/>
      <name val="Calibri"/>
      <family val="2"/>
      <scheme val="minor"/>
    </font>
    <font>
      <b/>
      <sz val="10"/>
      <color theme="1"/>
      <name val="Calibri"/>
      <family val="2"/>
      <scheme val="minor"/>
    </font>
    <font>
      <sz val="11"/>
      <color theme="3"/>
      <name val="Calibri"/>
      <family val="2"/>
      <scheme val="minor"/>
    </font>
    <font>
      <i/>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theme="1" tint="0.24994659260841701"/>
      </left>
      <right/>
      <top style="thin">
        <color theme="1" tint="0.24994659260841701"/>
      </top>
      <bottom style="thin">
        <color theme="1" tint="0.24994659260841701"/>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theme="1" tint="0.24994659260841701"/>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theme="1" tint="0.24994659260841701"/>
      </bottom>
      <diagonal/>
    </border>
    <border>
      <left style="medium">
        <color indexed="64"/>
      </left>
      <right style="medium">
        <color indexed="64"/>
      </right>
      <top style="thin">
        <color theme="1" tint="0.24994659260841701"/>
      </top>
      <bottom style="thin">
        <color theme="1" tint="0.2499465926084170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theme="1" tint="0.24994659260841701"/>
      </top>
      <bottom style="medium">
        <color indexed="64"/>
      </bottom>
      <diagonal/>
    </border>
    <border>
      <left style="medium">
        <color indexed="64"/>
      </left>
      <right/>
      <top style="thin">
        <color indexed="64"/>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3" fillId="0" borderId="0"/>
    <xf numFmtId="0" fontId="5" fillId="0" borderId="0"/>
  </cellStyleXfs>
  <cellXfs count="186">
    <xf numFmtId="0" fontId="0" fillId="0" borderId="0" xfId="0"/>
    <xf numFmtId="0" fontId="0" fillId="0" borderId="0" xfId="0" applyFill="1" applyAlignment="1" applyProtection="1"/>
    <xf numFmtId="164" fontId="0" fillId="0" borderId="0" xfId="0" applyNumberFormat="1" applyFill="1" applyAlignment="1" applyProtection="1"/>
    <xf numFmtId="0" fontId="0" fillId="0" borderId="0" xfId="0" applyFill="1" applyAlignment="1" applyProtection="1">
      <alignment wrapText="1"/>
    </xf>
    <xf numFmtId="0" fontId="3" fillId="0" borderId="0" xfId="0" applyFont="1" applyFill="1" applyAlignment="1" applyProtection="1">
      <alignment wrapText="1"/>
    </xf>
    <xf numFmtId="0" fontId="0" fillId="0" borderId="0" xfId="0" applyAlignment="1" applyProtection="1">
      <alignment wrapText="1"/>
    </xf>
    <xf numFmtId="0" fontId="1" fillId="0" borderId="0" xfId="0" applyFont="1" applyAlignment="1" applyProtection="1">
      <alignment vertical="center" wrapText="1"/>
    </xf>
    <xf numFmtId="0" fontId="1" fillId="0" borderId="0" xfId="0" applyFont="1" applyAlignment="1" applyProtection="1">
      <alignment vertical="center"/>
    </xf>
    <xf numFmtId="0" fontId="4" fillId="0" borderId="0" xfId="0" applyFont="1" applyAlignment="1" applyProtection="1">
      <alignment vertical="center"/>
    </xf>
    <xf numFmtId="0" fontId="1" fillId="0" borderId="0" xfId="0" applyFont="1" applyFill="1" applyAlignment="1" applyProtection="1">
      <alignment vertical="center" wrapText="1"/>
    </xf>
    <xf numFmtId="0" fontId="6" fillId="0" borderId="0" xfId="3" applyFont="1" applyAlignment="1" applyProtection="1">
      <alignment vertical="center" wrapText="1"/>
    </xf>
    <xf numFmtId="0" fontId="6" fillId="0" borderId="0" xfId="3" applyFont="1" applyFill="1" applyAlignment="1" applyProtection="1">
      <alignment vertical="center" wrapText="1"/>
    </xf>
    <xf numFmtId="0" fontId="8" fillId="0" borderId="0" xfId="0" applyFont="1" applyBorder="1" applyAlignment="1" applyProtection="1">
      <alignment vertical="center" wrapText="1"/>
    </xf>
    <xf numFmtId="0" fontId="8" fillId="0" borderId="0" xfId="0" applyFont="1" applyFill="1" applyAlignment="1" applyProtection="1">
      <alignment vertical="center" wrapText="1"/>
    </xf>
    <xf numFmtId="0" fontId="8" fillId="0" borderId="0" xfId="0" applyFont="1" applyAlignment="1" applyProtection="1">
      <alignment vertical="center" wrapText="1"/>
    </xf>
    <xf numFmtId="0" fontId="8" fillId="0" borderId="0" xfId="0" applyFont="1" applyAlignment="1" applyProtection="1">
      <alignment vertical="center"/>
    </xf>
    <xf numFmtId="0" fontId="9" fillId="0" borderId="0" xfId="0" applyFont="1" applyAlignment="1" applyProtection="1">
      <alignment vertical="center"/>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0" borderId="0" xfId="0" applyFont="1" applyAlignment="1" applyProtection="1">
      <alignment vertical="center"/>
    </xf>
    <xf numFmtId="0" fontId="3" fillId="0" borderId="0" xfId="0" applyFont="1" applyBorder="1" applyAlignment="1" applyProtection="1">
      <alignment vertical="center" wrapText="1"/>
    </xf>
    <xf numFmtId="0" fontId="3" fillId="0" borderId="0" xfId="0" applyFont="1" applyAlignment="1" applyProtection="1">
      <alignment vertical="center"/>
    </xf>
    <xf numFmtId="0" fontId="1" fillId="0" borderId="0" xfId="0" applyFont="1" applyFill="1" applyAlignment="1" applyProtection="1">
      <alignment vertical="center"/>
    </xf>
    <xf numFmtId="0" fontId="0" fillId="0" borderId="0" xfId="0" applyFont="1" applyAlignment="1" applyProtection="1">
      <alignment vertical="center"/>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164" fontId="3" fillId="0" borderId="21" xfId="0" applyNumberFormat="1"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164" fontId="3" fillId="0" borderId="22" xfId="0" applyNumberFormat="1"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protection locked="0"/>
    </xf>
    <xf numFmtId="0" fontId="7" fillId="0" borderId="0" xfId="3" applyFont="1" applyBorder="1" applyAlignment="1" applyProtection="1">
      <alignment horizontal="right" vertical="center" wrapText="1"/>
    </xf>
    <xf numFmtId="0" fontId="6" fillId="0" borderId="0" xfId="3" applyFont="1" applyAlignment="1" applyProtection="1">
      <alignment vertical="center"/>
    </xf>
    <xf numFmtId="0" fontId="7" fillId="0" borderId="0" xfId="3" applyFont="1" applyBorder="1" applyAlignment="1" applyProtection="1">
      <alignment vertical="center"/>
    </xf>
    <xf numFmtId="0" fontId="8" fillId="0" borderId="0" xfId="0" applyFont="1" applyBorder="1" applyAlignment="1" applyProtection="1">
      <alignment vertical="center"/>
    </xf>
    <xf numFmtId="0" fontId="1" fillId="0" borderId="0" xfId="0" applyFont="1" applyFill="1" applyBorder="1" applyAlignment="1" applyProtection="1">
      <alignment vertical="center"/>
    </xf>
    <xf numFmtId="0" fontId="8" fillId="0" borderId="13" xfId="0" applyFont="1" applyBorder="1" applyAlignment="1" applyProtection="1">
      <alignment vertical="center"/>
    </xf>
    <xf numFmtId="164" fontId="1" fillId="0" borderId="12" xfId="1" applyNumberFormat="1" applyFont="1" applyBorder="1" applyAlignment="1" applyProtection="1">
      <alignment vertical="center"/>
    </xf>
    <xf numFmtId="164" fontId="1" fillId="0" borderId="11" xfId="1" applyNumberFormat="1" applyFont="1" applyBorder="1" applyAlignment="1" applyProtection="1">
      <alignment vertical="center"/>
    </xf>
    <xf numFmtId="164" fontId="1" fillId="0" borderId="1" xfId="1" applyNumberFormat="1" applyFont="1" applyBorder="1" applyAlignment="1" applyProtection="1">
      <alignment vertical="center"/>
    </xf>
    <xf numFmtId="164" fontId="1" fillId="0" borderId="3" xfId="1" applyNumberFormat="1" applyFont="1" applyBorder="1" applyAlignment="1" applyProtection="1">
      <alignment vertical="center"/>
    </xf>
    <xf numFmtId="164" fontId="1" fillId="0" borderId="12" xfId="1" applyNumberFormat="1" applyFont="1" applyFill="1" applyBorder="1" applyAlignment="1" applyProtection="1">
      <alignment vertical="center"/>
    </xf>
    <xf numFmtId="0" fontId="3" fillId="0" borderId="0" xfId="0" applyFont="1" applyAlignment="1" applyProtection="1"/>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0" fillId="0" borderId="0" xfId="0" applyAlignment="1" applyProtection="1"/>
    <xf numFmtId="0" fontId="4" fillId="0" borderId="0" xfId="0" applyFont="1" applyAlignment="1" applyProtection="1">
      <alignment vertical="center"/>
      <protection locked="0"/>
    </xf>
    <xf numFmtId="0" fontId="0" fillId="2" borderId="1" xfId="0" applyFont="1" applyFill="1" applyBorder="1" applyAlignment="1" applyProtection="1">
      <alignment vertical="center" wrapText="1"/>
      <protection locked="0"/>
    </xf>
    <xf numFmtId="164" fontId="1" fillId="0" borderId="11" xfId="1"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wrapText="1"/>
    </xf>
    <xf numFmtId="164" fontId="3" fillId="0" borderId="22" xfId="0" applyNumberFormat="1" applyFont="1" applyFill="1" applyBorder="1" applyAlignment="1" applyProtection="1">
      <alignment horizontal="center" vertical="center"/>
    </xf>
    <xf numFmtId="164" fontId="0" fillId="0" borderId="0" xfId="0" applyNumberFormat="1" applyFill="1" applyAlignment="1" applyProtection="1">
      <alignment wrapText="1"/>
    </xf>
    <xf numFmtId="164" fontId="3" fillId="0" borderId="0" xfId="0" applyNumberFormat="1" applyFont="1" applyFill="1" applyAlignment="1" applyProtection="1">
      <alignment wrapText="1"/>
    </xf>
    <xf numFmtId="0" fontId="3" fillId="0" borderId="0" xfId="0" applyFont="1" applyFill="1" applyBorder="1" applyAlignment="1" applyProtection="1"/>
    <xf numFmtId="0" fontId="3" fillId="0" borderId="16" xfId="0" applyFont="1" applyFill="1" applyBorder="1" applyAlignment="1" applyProtection="1">
      <alignment horizontal="center" vertical="center" wrapText="1"/>
    </xf>
    <xf numFmtId="0" fontId="13" fillId="0" borderId="0" xfId="6" applyAlignment="1">
      <alignment wrapText="1"/>
    </xf>
    <xf numFmtId="0" fontId="13" fillId="0" borderId="0" xfId="6"/>
    <xf numFmtId="0" fontId="1" fillId="0" borderId="0" xfId="6" applyFont="1" applyAlignment="1">
      <alignment vertical="center" wrapText="1"/>
    </xf>
    <xf numFmtId="0" fontId="1" fillId="0" borderId="0" xfId="6" applyFont="1" applyAlignment="1" applyProtection="1">
      <alignment vertical="center" wrapText="1"/>
      <protection hidden="1"/>
    </xf>
    <xf numFmtId="0" fontId="1" fillId="0" borderId="0" xfId="6" applyFont="1" applyAlignment="1" applyProtection="1">
      <alignment vertical="center"/>
      <protection hidden="1"/>
    </xf>
    <xf numFmtId="0" fontId="14" fillId="0" borderId="0" xfId="6" applyFont="1" applyAlignment="1">
      <alignment vertical="center" wrapText="1"/>
    </xf>
    <xf numFmtId="0" fontId="14" fillId="0" borderId="0" xfId="6" applyFont="1" applyAlignment="1" applyProtection="1">
      <alignment vertical="center" wrapText="1"/>
      <protection hidden="1"/>
    </xf>
    <xf numFmtId="0" fontId="15" fillId="0" borderId="0" xfId="6" applyFont="1" applyAlignment="1">
      <alignment horizontal="left" vertical="center" wrapText="1"/>
    </xf>
    <xf numFmtId="0" fontId="15" fillId="0" borderId="0" xfId="6" applyFont="1" applyAlignment="1">
      <alignment horizontal="left" vertical="center"/>
    </xf>
    <xf numFmtId="0" fontId="14" fillId="0" borderId="0" xfId="6" applyFont="1" applyAlignment="1">
      <alignment horizontal="left" vertical="center" wrapText="1"/>
    </xf>
    <xf numFmtId="0" fontId="14" fillId="0" borderId="0" xfId="6" applyFont="1" applyAlignment="1">
      <alignment wrapText="1"/>
    </xf>
    <xf numFmtId="0" fontId="11" fillId="0" borderId="1" xfId="0" applyFont="1" applyFill="1" applyBorder="1" applyAlignment="1" applyProtection="1">
      <alignment horizontal="center" vertical="center" wrapText="1"/>
      <protection locked="0"/>
    </xf>
    <xf numFmtId="0" fontId="2" fillId="0" borderId="0" xfId="0" applyFont="1" applyAlignment="1" applyProtection="1"/>
    <xf numFmtId="0" fontId="16" fillId="0" borderId="0" xfId="0" applyFont="1" applyAlignment="1" applyProtection="1"/>
    <xf numFmtId="0" fontId="3" fillId="0" borderId="0" xfId="6" applyFont="1" applyAlignment="1">
      <alignment horizontal="right" indent="2"/>
    </xf>
    <xf numFmtId="0" fontId="0" fillId="0" borderId="0" xfId="0" applyFont="1" applyAlignment="1" applyProtection="1">
      <alignment vertical="center" wrapText="1"/>
    </xf>
    <xf numFmtId="0" fontId="7" fillId="0" borderId="0" xfId="3" applyFont="1" applyFill="1" applyAlignment="1" applyProtection="1">
      <alignment horizontal="right" vertical="center"/>
    </xf>
    <xf numFmtId="0" fontId="11" fillId="0" borderId="0" xfId="0" applyFont="1" applyAlignment="1" applyProtection="1">
      <alignment horizontal="right" vertical="center"/>
    </xf>
    <xf numFmtId="0" fontId="11" fillId="0" borderId="2" xfId="0" applyFont="1" applyBorder="1" applyAlignment="1" applyProtection="1">
      <alignment horizontal="center" vertical="center"/>
    </xf>
    <xf numFmtId="0" fontId="0" fillId="2" borderId="1" xfId="0" applyFont="1" applyFill="1" applyBorder="1" applyAlignment="1" applyProtection="1">
      <alignment horizontal="center" vertical="center" wrapText="1"/>
      <protection locked="0"/>
    </xf>
    <xf numFmtId="0" fontId="13" fillId="0" borderId="0" xfId="6" applyBorder="1" applyAlignment="1">
      <alignment wrapText="1"/>
    </xf>
    <xf numFmtId="14" fontId="3" fillId="0" borderId="0" xfId="6" applyNumberFormat="1" applyFont="1" applyBorder="1" applyAlignment="1" applyProtection="1">
      <alignment horizontal="center"/>
    </xf>
    <xf numFmtId="0" fontId="3" fillId="0" borderId="0" xfId="6" applyFont="1" applyBorder="1" applyAlignment="1" applyProtection="1">
      <alignment horizontal="center"/>
    </xf>
    <xf numFmtId="0" fontId="11" fillId="0" borderId="11" xfId="7" applyFont="1" applyBorder="1" applyAlignment="1">
      <alignment horizontal="center" vertical="center" wrapText="1"/>
    </xf>
    <xf numFmtId="0" fontId="11" fillId="0" borderId="14" xfId="7" applyFont="1" applyBorder="1" applyAlignment="1">
      <alignment horizontal="center" vertical="center" wrapText="1"/>
    </xf>
    <xf numFmtId="0" fontId="11" fillId="0" borderId="0" xfId="6" applyFont="1" applyAlignment="1">
      <alignment horizontal="right"/>
    </xf>
    <xf numFmtId="0" fontId="11" fillId="0" borderId="1" xfId="6" applyFont="1" applyFill="1" applyBorder="1" applyAlignment="1">
      <alignment horizontal="center" vertical="center"/>
    </xf>
    <xf numFmtId="0" fontId="11" fillId="0" borderId="34" xfId="6" applyFont="1" applyBorder="1" applyAlignment="1" applyProtection="1">
      <alignment horizontal="center"/>
    </xf>
    <xf numFmtId="0" fontId="11" fillId="0" borderId="0" xfId="6" applyFont="1" applyBorder="1" applyAlignment="1">
      <alignment horizontal="right"/>
    </xf>
    <xf numFmtId="14" fontId="18" fillId="0" borderId="3" xfId="6" applyNumberFormat="1" applyFont="1" applyBorder="1" applyAlignment="1" applyProtection="1">
      <alignment horizontal="center"/>
    </xf>
    <xf numFmtId="14" fontId="18" fillId="0" borderId="35" xfId="6" applyNumberFormat="1" applyFont="1" applyBorder="1" applyAlignment="1" applyProtection="1">
      <alignment horizontal="center"/>
    </xf>
    <xf numFmtId="164" fontId="11" fillId="2" borderId="27" xfId="1" applyNumberFormat="1" applyFont="1" applyFill="1" applyBorder="1" applyAlignment="1" applyProtection="1">
      <alignment horizontal="center" vertical="center"/>
      <protection locked="0"/>
    </xf>
    <xf numFmtId="0" fontId="18" fillId="0" borderId="0" xfId="0" applyFont="1" applyAlignment="1" applyProtection="1">
      <alignment vertical="center"/>
    </xf>
    <xf numFmtId="0" fontId="18" fillId="0" borderId="26" xfId="0" applyFont="1" applyBorder="1" applyAlignment="1" applyProtection="1">
      <alignment vertical="center"/>
    </xf>
    <xf numFmtId="0" fontId="18" fillId="0" borderId="9" xfId="0" applyFont="1" applyBorder="1" applyAlignment="1" applyProtection="1">
      <alignment vertical="center"/>
    </xf>
    <xf numFmtId="0" fontId="21" fillId="0" borderId="10" xfId="0" applyFont="1" applyBorder="1" applyAlignment="1" applyProtection="1">
      <alignment vertical="center"/>
    </xf>
    <xf numFmtId="0" fontId="21" fillId="0" borderId="0" xfId="0" applyFont="1" applyAlignment="1" applyProtection="1">
      <alignment vertical="center"/>
    </xf>
    <xf numFmtId="0" fontId="21" fillId="0" borderId="9" xfId="0" applyFont="1" applyBorder="1" applyAlignment="1" applyProtection="1">
      <alignment vertical="center"/>
    </xf>
    <xf numFmtId="0" fontId="21" fillId="0" borderId="0" xfId="0" applyFont="1" applyBorder="1" applyAlignment="1" applyProtection="1">
      <alignment vertical="center"/>
    </xf>
    <xf numFmtId="164" fontId="11" fillId="0" borderId="24" xfId="1" applyNumberFormat="1" applyFont="1" applyBorder="1" applyAlignment="1" applyProtection="1">
      <alignment horizontal="center" vertical="center"/>
    </xf>
    <xf numFmtId="0" fontId="11" fillId="0" borderId="25" xfId="0" applyFont="1" applyBorder="1" applyAlignment="1" applyProtection="1">
      <alignment vertical="center"/>
    </xf>
    <xf numFmtId="164" fontId="11" fillId="0" borderId="28" xfId="1" applyNumberFormat="1" applyFont="1" applyFill="1" applyBorder="1" applyAlignment="1" applyProtection="1">
      <alignment horizontal="center" vertical="center"/>
    </xf>
    <xf numFmtId="164" fontId="11" fillId="0" borderId="29" xfId="1" applyNumberFormat="1" applyFont="1" applyBorder="1" applyAlignment="1" applyProtection="1">
      <alignment horizontal="center" vertical="center"/>
    </xf>
    <xf numFmtId="0" fontId="11" fillId="0" borderId="0" xfId="0" applyFont="1" applyAlignment="1" applyProtection="1">
      <alignment vertical="center"/>
    </xf>
    <xf numFmtId="164" fontId="11" fillId="0" borderId="28" xfId="1" applyNumberFormat="1" applyFont="1" applyBorder="1" applyAlignment="1" applyProtection="1">
      <alignment horizontal="center" vertical="center"/>
    </xf>
    <xf numFmtId="164" fontId="11" fillId="0" borderId="30" xfId="1" applyNumberFormat="1" applyFont="1" applyFill="1" applyBorder="1" applyAlignment="1" applyProtection="1">
      <alignment horizontal="center" vertical="center"/>
    </xf>
    <xf numFmtId="164" fontId="11" fillId="0" borderId="31" xfId="1" applyNumberFormat="1" applyFont="1" applyFill="1" applyBorder="1" applyAlignment="1" applyProtection="1">
      <alignment horizontal="center" vertical="center"/>
    </xf>
    <xf numFmtId="164" fontId="11" fillId="0" borderId="32" xfId="1" applyNumberFormat="1" applyFont="1" applyFill="1" applyBorder="1" applyAlignment="1" applyProtection="1">
      <alignment horizontal="center" vertical="center"/>
    </xf>
    <xf numFmtId="0" fontId="14" fillId="0" borderId="0" xfId="0" applyFont="1" applyAlignment="1" applyProtection="1">
      <alignment vertical="center" wrapText="1"/>
    </xf>
    <xf numFmtId="0" fontId="22" fillId="0" borderId="11" xfId="0"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9" fontId="22" fillId="0" borderId="11" xfId="2" applyFont="1" applyFill="1" applyBorder="1" applyAlignment="1" applyProtection="1">
      <alignment horizontal="center" vertical="center" wrapText="1"/>
    </xf>
    <xf numFmtId="9" fontId="22" fillId="0" borderId="12" xfId="2" applyFont="1" applyFill="1" applyBorder="1" applyAlignment="1" applyProtection="1">
      <alignment horizontal="center" vertical="center" wrapText="1"/>
    </xf>
    <xf numFmtId="9" fontId="22" fillId="0" borderId="1" xfId="2" applyFont="1" applyFill="1" applyBorder="1" applyAlignment="1" applyProtection="1">
      <alignment horizontal="center" vertical="center" wrapText="1"/>
    </xf>
    <xf numFmtId="164" fontId="11" fillId="0" borderId="0" xfId="1" applyNumberFormat="1" applyFont="1" applyBorder="1" applyAlignment="1" applyProtection="1">
      <alignment horizontal="center" vertical="center"/>
    </xf>
    <xf numFmtId="0" fontId="11" fillId="0" borderId="0" xfId="0" applyFont="1" applyBorder="1" applyAlignment="1" applyProtection="1">
      <alignment vertical="center"/>
    </xf>
    <xf numFmtId="164" fontId="11" fillId="0" borderId="0" xfId="1" applyNumberFormat="1" applyFont="1" applyFill="1" applyBorder="1" applyAlignment="1" applyProtection="1">
      <alignment horizontal="center" vertical="center"/>
    </xf>
    <xf numFmtId="0" fontId="11" fillId="0" borderId="0" xfId="0" applyFont="1" applyFill="1" applyAlignment="1" applyProtection="1">
      <alignment horizontal="right" wrapText="1"/>
    </xf>
    <xf numFmtId="0" fontId="11" fillId="0" borderId="0" xfId="0" applyFont="1" applyFill="1" applyBorder="1" applyAlignment="1" applyProtection="1">
      <alignment horizontal="right"/>
    </xf>
    <xf numFmtId="44" fontId="11" fillId="0" borderId="0" xfId="0" applyNumberFormat="1" applyFont="1" applyFill="1" applyBorder="1" applyAlignment="1" applyProtection="1">
      <alignment horizontal="right"/>
    </xf>
    <xf numFmtId="0" fontId="11" fillId="0" borderId="0" xfId="0" applyFont="1" applyFill="1" applyBorder="1" applyAlignment="1" applyProtection="1"/>
    <xf numFmtId="164" fontId="11" fillId="0" borderId="0" xfId="0" applyNumberFormat="1" applyFont="1" applyFill="1" applyBorder="1" applyAlignment="1" applyProtection="1">
      <alignment horizontal="right"/>
    </xf>
    <xf numFmtId="0" fontId="3" fillId="0" borderId="0" xfId="0" applyFont="1" applyFill="1" applyBorder="1" applyAlignment="1" applyProtection="1">
      <alignment horizontal="center" vertical="center" wrapText="1"/>
    </xf>
    <xf numFmtId="164" fontId="0" fillId="0" borderId="27" xfId="1" applyNumberFormat="1" applyFont="1" applyBorder="1" applyAlignment="1" applyProtection="1">
      <alignment horizontal="center" vertical="center"/>
    </xf>
    <xf numFmtId="164" fontId="0" fillId="0" borderId="23" xfId="1" applyNumberFormat="1" applyFont="1" applyFill="1" applyBorder="1" applyAlignment="1" applyProtection="1">
      <alignment horizontal="center" vertical="center"/>
    </xf>
    <xf numFmtId="164" fontId="0" fillId="0" borderId="12" xfId="1" applyNumberFormat="1" applyFont="1" applyBorder="1" applyAlignment="1" applyProtection="1">
      <alignment vertical="center"/>
    </xf>
    <xf numFmtId="164" fontId="0" fillId="0" borderId="11" xfId="1" applyNumberFormat="1" applyFont="1" applyBorder="1" applyAlignment="1" applyProtection="1">
      <alignment vertical="center"/>
    </xf>
    <xf numFmtId="164" fontId="0" fillId="0" borderId="1" xfId="1" applyNumberFormat="1" applyFont="1" applyBorder="1" applyAlignment="1" applyProtection="1">
      <alignment vertical="center"/>
    </xf>
    <xf numFmtId="0" fontId="23" fillId="0" borderId="0" xfId="0" applyFont="1" applyFill="1" applyAlignment="1" applyProtection="1">
      <alignment wrapText="1"/>
    </xf>
    <xf numFmtId="0" fontId="23" fillId="0" borderId="0" xfId="0" applyFont="1" applyFill="1" applyAlignment="1" applyProtection="1">
      <alignment horizontal="right"/>
    </xf>
    <xf numFmtId="164" fontId="23" fillId="0" borderId="0" xfId="0" applyNumberFormat="1" applyFont="1" applyFill="1" applyAlignment="1" applyProtection="1">
      <alignment wrapText="1"/>
    </xf>
    <xf numFmtId="0" fontId="0" fillId="3" borderId="17" xfId="0" applyFont="1" applyFill="1" applyBorder="1" applyAlignment="1" applyProtection="1">
      <alignment wrapText="1"/>
      <protection locked="0"/>
    </xf>
    <xf numFmtId="0" fontId="0" fillId="3" borderId="18" xfId="0" applyFill="1" applyBorder="1" applyAlignment="1" applyProtection="1">
      <alignment wrapText="1"/>
      <protection locked="0"/>
    </xf>
    <xf numFmtId="164" fontId="0" fillId="3" borderId="18" xfId="0" applyNumberFormat="1" applyFill="1" applyBorder="1" applyAlignment="1" applyProtection="1">
      <alignment wrapText="1"/>
      <protection locked="0"/>
    </xf>
    <xf numFmtId="0" fontId="0" fillId="3" borderId="19" xfId="0" applyFill="1" applyBorder="1" applyAlignment="1" applyProtection="1">
      <alignment wrapText="1"/>
      <protection locked="0"/>
    </xf>
    <xf numFmtId="0" fontId="0" fillId="3" borderId="17" xfId="0" applyFill="1" applyBorder="1" applyAlignment="1" applyProtection="1">
      <alignment wrapText="1"/>
      <protection locked="0"/>
    </xf>
    <xf numFmtId="0" fontId="0" fillId="3" borderId="1" xfId="0" applyFill="1" applyBorder="1" applyAlignment="1" applyProtection="1">
      <alignment wrapText="1"/>
      <protection locked="0"/>
    </xf>
    <xf numFmtId="164" fontId="0" fillId="3" borderId="1" xfId="0" applyNumberFormat="1" applyFill="1" applyBorder="1" applyAlignment="1" applyProtection="1">
      <alignment wrapText="1"/>
      <protection locked="0"/>
    </xf>
    <xf numFmtId="0" fontId="0" fillId="3" borderId="12" xfId="0" applyFill="1" applyBorder="1" applyAlignment="1" applyProtection="1">
      <alignment wrapText="1"/>
      <protection locked="0"/>
    </xf>
    <xf numFmtId="0" fontId="0" fillId="3" borderId="11" xfId="0" applyFill="1" applyBorder="1" applyAlignment="1" applyProtection="1">
      <alignment wrapText="1"/>
      <protection locked="0"/>
    </xf>
    <xf numFmtId="0" fontId="0" fillId="2" borderId="17" xfId="0" applyFill="1" applyBorder="1" applyAlignment="1" applyProtection="1">
      <alignment wrapText="1"/>
      <protection locked="0"/>
    </xf>
    <xf numFmtId="0" fontId="0" fillId="2" borderId="18" xfId="0" applyFill="1" applyBorder="1" applyAlignment="1" applyProtection="1">
      <alignment wrapText="1"/>
      <protection locked="0"/>
    </xf>
    <xf numFmtId="164" fontId="0" fillId="2" borderId="19" xfId="0" applyNumberFormat="1" applyFill="1" applyBorder="1" applyAlignment="1" applyProtection="1">
      <alignment wrapText="1"/>
      <protection locked="0"/>
    </xf>
    <xf numFmtId="0" fontId="0" fillId="2" borderId="11" xfId="0" applyFill="1" applyBorder="1" applyAlignment="1" applyProtection="1">
      <alignment wrapText="1"/>
      <protection locked="0"/>
    </xf>
    <xf numFmtId="0" fontId="0" fillId="2" borderId="1" xfId="0" applyFill="1" applyBorder="1" applyAlignment="1" applyProtection="1">
      <alignment wrapText="1"/>
      <protection locked="0"/>
    </xf>
    <xf numFmtId="164" fontId="0" fillId="2" borderId="12" xfId="0" applyNumberFormat="1" applyFill="1" applyBorder="1" applyAlignment="1" applyProtection="1">
      <alignment wrapText="1"/>
      <protection locked="0"/>
    </xf>
    <xf numFmtId="164" fontId="0" fillId="2" borderId="18" xfId="0" applyNumberFormat="1" applyFill="1" applyBorder="1" applyAlignment="1" applyProtection="1">
      <alignment wrapText="1"/>
      <protection locked="0"/>
    </xf>
    <xf numFmtId="0" fontId="0" fillId="2" borderId="19" xfId="0" applyFill="1" applyBorder="1" applyAlignment="1" applyProtection="1">
      <alignment wrapText="1"/>
      <protection locked="0"/>
    </xf>
    <xf numFmtId="164" fontId="0" fillId="2" borderId="1" xfId="0" applyNumberFormat="1" applyFill="1" applyBorder="1" applyAlignment="1" applyProtection="1">
      <alignment wrapText="1"/>
      <protection locked="0"/>
    </xf>
    <xf numFmtId="0" fontId="0" fillId="2" borderId="12" xfId="0" applyFill="1" applyBorder="1" applyAlignment="1" applyProtection="1">
      <alignment wrapText="1"/>
      <protection locked="0"/>
    </xf>
    <xf numFmtId="165" fontId="18" fillId="0" borderId="0" xfId="0" applyNumberFormat="1" applyFont="1" applyFill="1" applyAlignment="1" applyProtection="1"/>
    <xf numFmtId="44" fontId="24" fillId="0" borderId="0" xfId="0" applyNumberFormat="1" applyFont="1" applyFill="1" applyBorder="1" applyAlignment="1" applyProtection="1">
      <alignment horizontal="right"/>
    </xf>
    <xf numFmtId="164" fontId="0" fillId="0" borderId="14" xfId="1" applyNumberFormat="1" applyFont="1" applyBorder="1" applyAlignment="1" applyProtection="1">
      <alignment vertical="center"/>
    </xf>
    <xf numFmtId="164" fontId="0" fillId="0" borderId="44" xfId="1" applyNumberFormat="1" applyFont="1" applyBorder="1" applyAlignment="1" applyProtection="1">
      <alignment vertical="center"/>
    </xf>
    <xf numFmtId="164" fontId="0" fillId="0" borderId="45" xfId="1" applyNumberFormat="1" applyFont="1" applyBorder="1" applyAlignment="1" applyProtection="1">
      <alignment vertical="center"/>
    </xf>
    <xf numFmtId="164" fontId="0" fillId="0" borderId="46" xfId="1" applyNumberFormat="1" applyFont="1" applyBorder="1" applyAlignment="1" applyProtection="1">
      <alignment horizontal="center" vertical="center"/>
    </xf>
    <xf numFmtId="164" fontId="0" fillId="0" borderId="47" xfId="1" applyNumberFormat="1" applyFont="1" applyFill="1" applyBorder="1" applyAlignment="1" applyProtection="1">
      <alignment horizontal="center" vertical="center"/>
    </xf>
    <xf numFmtId="0" fontId="0" fillId="0" borderId="0" xfId="0" applyFont="1" applyAlignment="1" applyProtection="1">
      <alignment horizontal="left" vertical="center" wrapText="1"/>
    </xf>
    <xf numFmtId="0" fontId="7" fillId="2" borderId="1" xfId="3" applyFont="1" applyFill="1" applyBorder="1" applyAlignment="1" applyProtection="1">
      <alignment horizontal="center" vertical="center" wrapText="1"/>
      <protection locked="0"/>
    </xf>
    <xf numFmtId="0" fontId="12" fillId="0" borderId="0" xfId="3" applyFont="1" applyFill="1" applyBorder="1" applyAlignment="1" applyProtection="1">
      <alignment horizontal="center" vertical="center" wrapText="1"/>
    </xf>
    <xf numFmtId="0" fontId="22" fillId="0" borderId="25" xfId="0"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wrapText="1"/>
    </xf>
    <xf numFmtId="0" fontId="1" fillId="0" borderId="0" xfId="0" applyFont="1" applyAlignment="1" applyProtection="1">
      <alignment horizontal="center" vertical="center"/>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17" fillId="0" borderId="0" xfId="6" applyFont="1" applyAlignment="1">
      <alignment horizontal="right"/>
    </xf>
    <xf numFmtId="0" fontId="18" fillId="0" borderId="3" xfId="6" applyFont="1" applyBorder="1" applyAlignment="1">
      <alignment horizontal="center" vertical="center"/>
    </xf>
    <xf numFmtId="0" fontId="18" fillId="0" borderId="35" xfId="6" applyFont="1" applyBorder="1" applyAlignment="1">
      <alignment horizontal="center" vertical="center"/>
    </xf>
    <xf numFmtId="0" fontId="11" fillId="0" borderId="0" xfId="6" applyFont="1" applyAlignment="1">
      <alignment horizontal="right"/>
    </xf>
    <xf numFmtId="0" fontId="1" fillId="0" borderId="3" xfId="6" applyFont="1" applyFill="1" applyBorder="1" applyAlignment="1">
      <alignment horizontal="left" vertical="center"/>
    </xf>
    <xf numFmtId="0" fontId="1" fillId="0" borderId="34" xfId="6" applyFont="1" applyFill="1" applyBorder="1" applyAlignment="1">
      <alignment horizontal="left" vertical="center"/>
    </xf>
    <xf numFmtId="0" fontId="1" fillId="0" borderId="35" xfId="6" applyFont="1" applyFill="1" applyBorder="1" applyAlignment="1">
      <alignment horizontal="left" vertical="center"/>
    </xf>
    <xf numFmtId="0" fontId="1" fillId="0" borderId="3" xfId="6" applyFont="1" applyFill="1" applyBorder="1" applyAlignment="1" applyProtection="1">
      <alignment horizontal="left" vertical="center" wrapText="1"/>
    </xf>
    <xf numFmtId="0" fontId="1" fillId="0" borderId="34" xfId="6" applyFont="1" applyFill="1" applyBorder="1" applyAlignment="1" applyProtection="1">
      <alignment horizontal="left" vertical="center" wrapText="1"/>
    </xf>
    <xf numFmtId="0" fontId="1" fillId="0" borderId="35" xfId="6" applyFont="1" applyFill="1" applyBorder="1" applyAlignment="1" applyProtection="1">
      <alignment horizontal="left" vertical="center" wrapText="1"/>
    </xf>
    <xf numFmtId="0" fontId="11" fillId="0" borderId="0" xfId="6" applyFont="1" applyAlignment="1">
      <alignment horizontal="right" vertical="center"/>
    </xf>
    <xf numFmtId="0" fontId="11" fillId="0" borderId="33" xfId="6" applyFont="1" applyBorder="1" applyAlignment="1">
      <alignment horizontal="right" vertical="center"/>
    </xf>
    <xf numFmtId="0" fontId="11" fillId="0" borderId="41" xfId="7" applyFont="1" applyBorder="1" applyAlignment="1">
      <alignment horizontal="center" vertical="center"/>
    </xf>
    <xf numFmtId="0" fontId="11" fillId="0" borderId="42" xfId="7" applyFont="1" applyBorder="1" applyAlignment="1">
      <alignment horizontal="center" vertical="center"/>
    </xf>
    <xf numFmtId="0" fontId="11" fillId="0" borderId="43" xfId="7" applyFont="1" applyBorder="1" applyAlignment="1">
      <alignment horizontal="center" vertical="center"/>
    </xf>
    <xf numFmtId="0" fontId="18" fillId="0" borderId="16" xfId="6" applyFont="1" applyBorder="1" applyAlignment="1" applyProtection="1">
      <alignment horizontal="left" vertical="top" wrapText="1"/>
      <protection hidden="1"/>
    </xf>
    <xf numFmtId="0" fontId="18" fillId="0" borderId="25" xfId="6" applyFont="1" applyBorder="1" applyAlignment="1" applyProtection="1">
      <alignment horizontal="left" vertical="top" wrapText="1"/>
      <protection hidden="1"/>
    </xf>
    <xf numFmtId="0" fontId="18" fillId="0" borderId="40" xfId="6" applyFont="1" applyBorder="1" applyAlignment="1" applyProtection="1">
      <alignment horizontal="left" vertical="top" wrapText="1"/>
      <protection hidden="1"/>
    </xf>
    <xf numFmtId="0" fontId="1" fillId="2" borderId="3" xfId="7" applyFont="1" applyFill="1" applyBorder="1" applyAlignment="1" applyProtection="1">
      <alignment horizontal="left" vertical="top" wrapText="1"/>
      <protection locked="0"/>
    </xf>
    <xf numFmtId="0" fontId="1" fillId="2" borderId="34" xfId="7" applyFont="1" applyFill="1" applyBorder="1" applyAlignment="1" applyProtection="1">
      <alignment horizontal="left" vertical="top" wrapText="1"/>
      <protection locked="0"/>
    </xf>
    <xf numFmtId="0" fontId="1" fillId="2" borderId="36" xfId="7" applyFont="1" applyFill="1" applyBorder="1" applyAlignment="1" applyProtection="1">
      <alignment horizontal="left" vertical="top" wrapText="1"/>
      <protection locked="0"/>
    </xf>
    <xf numFmtId="0" fontId="1" fillId="2" borderId="37" xfId="7" applyFont="1" applyFill="1" applyBorder="1" applyAlignment="1" applyProtection="1">
      <alignment horizontal="left" vertical="top" wrapText="1"/>
      <protection locked="0"/>
    </xf>
    <xf numFmtId="0" fontId="1" fillId="2" borderId="38" xfId="7" applyFont="1" applyFill="1" applyBorder="1" applyAlignment="1" applyProtection="1">
      <alignment horizontal="left" vertical="top" wrapText="1"/>
      <protection locked="0"/>
    </xf>
    <xf numFmtId="0" fontId="1" fillId="2" borderId="39" xfId="7" applyFont="1" applyFill="1" applyBorder="1" applyAlignment="1" applyProtection="1">
      <alignment horizontal="left" vertical="top" wrapText="1"/>
      <protection locked="0"/>
    </xf>
  </cellXfs>
  <cellStyles count="8">
    <cellStyle name="Currency" xfId="1" builtinId="4"/>
    <cellStyle name="Normal" xfId="0" builtinId="0"/>
    <cellStyle name="Normal 2" xfId="6" xr:uid="{C36E447C-9D39-47EC-ADB1-6636B21D28BA}"/>
    <cellStyle name="Normal 2 2" xfId="7" xr:uid="{50D43F47-C340-438B-82F0-A5D19E76DFAC}"/>
    <cellStyle name="Normal 3" xfId="3" xr:uid="{00000000-0005-0000-0000-000002000000}"/>
    <cellStyle name="Normal 4" xfId="4" xr:uid="{00000000-0005-0000-0000-000003000000}"/>
    <cellStyle name="Normal 4 2" xfId="5" xr:uid="{00000000-0005-0000-0000-000004000000}"/>
    <cellStyle name="Percent" xfId="2" builtinId="5"/>
  </cellStyles>
  <dxfs count="3">
    <dxf>
      <font>
        <color theme="0"/>
      </font>
      <fill>
        <patternFill>
          <bgColor rgb="FFFF0000"/>
        </patternFill>
      </fill>
    </dxf>
    <dxf>
      <font>
        <u val="none"/>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99061</xdr:colOff>
      <xdr:row>0</xdr:row>
      <xdr:rowOff>93344</xdr:rowOff>
    </xdr:from>
    <xdr:to>
      <xdr:col>2</xdr:col>
      <xdr:colOff>3505200</xdr:colOff>
      <xdr:row>2</xdr:row>
      <xdr:rowOff>217144</xdr:rowOff>
    </xdr:to>
    <xdr:pic>
      <xdr:nvPicPr>
        <xdr:cNvPr id="2" name="Picture 1" descr="2012 PEMA Logo.jpg">
          <a:extLst>
            <a:ext uri="{FF2B5EF4-FFF2-40B4-BE49-F238E27FC236}">
              <a16:creationId xmlns:a16="http://schemas.microsoft.com/office/drawing/2014/main" id="{00E9D574-6B79-4D25-94EF-927DDE8601F3}"/>
            </a:ext>
          </a:extLst>
        </xdr:cNvPr>
        <xdr:cNvPicPr>
          <a:picLocks noChangeAspect="1"/>
        </xdr:cNvPicPr>
      </xdr:nvPicPr>
      <xdr:blipFill>
        <a:blip xmlns:r="http://schemas.openxmlformats.org/officeDocument/2006/relationships" r:embed="rId1" cstate="print"/>
        <a:stretch>
          <a:fillRect/>
        </a:stretch>
      </xdr:blipFill>
      <xdr:spPr>
        <a:xfrm>
          <a:off x="356236" y="93344"/>
          <a:ext cx="3406139" cy="714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F36"/>
  <sheetViews>
    <sheetView tabSelected="1" zoomScaleNormal="100" workbookViewId="0">
      <selection activeCell="H10" sqref="H10"/>
    </sheetView>
  </sheetViews>
  <sheetFormatPr defaultColWidth="9.140625" defaultRowHeight="15" x14ac:dyDescent="0.25"/>
  <cols>
    <col min="1" max="1" width="4.140625" style="6" customWidth="1"/>
    <col min="2" max="2" width="3.85546875" style="7" customWidth="1"/>
    <col min="3" max="3" width="53.28515625" style="6" customWidth="1"/>
    <col min="4" max="4" width="0.85546875" style="6" customWidth="1"/>
    <col min="5" max="5" width="13.7109375" style="6" customWidth="1"/>
    <col min="6" max="6" width="0.7109375" style="6" customWidth="1"/>
    <col min="7" max="8" width="13.7109375" style="6" customWidth="1"/>
    <col min="9" max="9" width="0.5703125" style="6" customWidth="1"/>
    <col min="10" max="12" width="13.7109375" style="9" customWidth="1"/>
    <col min="13" max="13" width="13.7109375" style="6" customWidth="1"/>
    <col min="14" max="15" width="13.7109375" style="8" customWidth="1"/>
    <col min="16" max="38" width="12.7109375" style="8" customWidth="1"/>
    <col min="39" max="46" width="12.7109375" style="7" customWidth="1"/>
    <col min="47" max="16384" width="9.140625" style="6"/>
  </cols>
  <sheetData>
    <row r="1" spans="2:58" ht="23.25" x14ac:dyDescent="0.25">
      <c r="B1" s="158"/>
      <c r="C1" s="158"/>
      <c r="D1" s="158"/>
      <c r="E1" s="155" t="s">
        <v>40</v>
      </c>
      <c r="F1" s="155"/>
      <c r="G1" s="155"/>
      <c r="H1" s="155"/>
      <c r="I1" s="155"/>
      <c r="J1" s="155"/>
      <c r="K1" s="155"/>
      <c r="L1" s="155"/>
      <c r="M1" s="155"/>
      <c r="N1" s="155"/>
      <c r="O1" s="155"/>
    </row>
    <row r="2" spans="2:58" ht="23.25" x14ac:dyDescent="0.25">
      <c r="B2" s="158"/>
      <c r="C2" s="158"/>
      <c r="D2" s="158"/>
      <c r="E2" s="155" t="s">
        <v>51</v>
      </c>
      <c r="F2" s="155"/>
      <c r="G2" s="155"/>
      <c r="H2" s="155"/>
      <c r="I2" s="155"/>
      <c r="J2" s="155"/>
      <c r="K2" s="155"/>
      <c r="L2" s="155"/>
      <c r="M2" s="155"/>
      <c r="N2" s="155"/>
      <c r="O2" s="155"/>
    </row>
    <row r="3" spans="2:58" ht="23.25" x14ac:dyDescent="0.25">
      <c r="B3" s="158"/>
      <c r="C3" s="158"/>
      <c r="D3" s="158"/>
      <c r="E3" s="155" t="s">
        <v>116</v>
      </c>
      <c r="F3" s="155"/>
      <c r="G3" s="155"/>
      <c r="H3" s="155"/>
      <c r="I3" s="155"/>
      <c r="J3" s="155"/>
      <c r="K3" s="155"/>
      <c r="L3" s="155"/>
      <c r="M3" s="155"/>
      <c r="N3" s="155"/>
      <c r="O3" s="155"/>
    </row>
    <row r="4" spans="2:58" x14ac:dyDescent="0.25">
      <c r="B4" s="31"/>
      <c r="C4" s="10"/>
      <c r="D4" s="10"/>
      <c r="E4" s="10"/>
      <c r="F4" s="10"/>
      <c r="G4" s="10"/>
      <c r="H4" s="10"/>
      <c r="I4" s="10"/>
      <c r="J4" s="11"/>
      <c r="K4" s="11"/>
      <c r="N4" s="7"/>
      <c r="O4" s="7"/>
    </row>
    <row r="5" spans="2:58" ht="21.75" customHeight="1" x14ac:dyDescent="0.25">
      <c r="B5" s="32"/>
      <c r="C5" s="30" t="s">
        <v>115</v>
      </c>
      <c r="D5" s="30"/>
      <c r="E5" s="154"/>
      <c r="F5" s="154"/>
      <c r="G5" s="154"/>
      <c r="H5" s="154"/>
      <c r="I5" s="154"/>
      <c r="J5" s="154"/>
      <c r="L5" s="71" t="s">
        <v>47</v>
      </c>
      <c r="M5" s="29"/>
      <c r="N5" s="72" t="s">
        <v>52</v>
      </c>
      <c r="O5" s="66">
        <v>2023</v>
      </c>
    </row>
    <row r="6" spans="2:58" s="14" customFormat="1" ht="6" customHeight="1" thickBot="1" x14ac:dyDescent="0.3">
      <c r="B6" s="33"/>
      <c r="C6" s="12"/>
      <c r="D6" s="12"/>
      <c r="E6" s="12"/>
      <c r="F6" s="12"/>
      <c r="G6" s="12"/>
      <c r="H6" s="10"/>
      <c r="I6" s="10"/>
      <c r="J6" s="11"/>
      <c r="K6" s="13"/>
      <c r="L6" s="13"/>
      <c r="N6" s="15"/>
      <c r="O6" s="15"/>
      <c r="P6" s="16"/>
      <c r="Q6" s="16"/>
      <c r="R6" s="16"/>
      <c r="S6" s="16"/>
      <c r="T6" s="16"/>
      <c r="U6" s="16"/>
      <c r="V6" s="16"/>
      <c r="W6" s="16"/>
      <c r="X6" s="16"/>
      <c r="Y6" s="16"/>
      <c r="Z6" s="16"/>
      <c r="AA6" s="16"/>
      <c r="AB6" s="16"/>
      <c r="AC6" s="16"/>
      <c r="AD6" s="16"/>
      <c r="AE6" s="16"/>
      <c r="AF6" s="16"/>
      <c r="AG6" s="16"/>
      <c r="AH6" s="16"/>
      <c r="AI6" s="16"/>
      <c r="AJ6" s="16"/>
      <c r="AK6" s="16"/>
      <c r="AL6" s="16"/>
      <c r="AM6" s="15"/>
      <c r="AN6" s="15"/>
      <c r="AO6" s="15"/>
      <c r="AP6" s="15"/>
      <c r="AQ6" s="15"/>
      <c r="AR6" s="15"/>
      <c r="AS6" s="15"/>
      <c r="AT6" s="15"/>
    </row>
    <row r="7" spans="2:58" x14ac:dyDescent="0.25">
      <c r="E7" s="54" t="s">
        <v>41</v>
      </c>
      <c r="F7" s="70"/>
      <c r="G7" s="49" t="s">
        <v>38</v>
      </c>
      <c r="H7" s="17" t="s">
        <v>42</v>
      </c>
      <c r="I7" s="70"/>
      <c r="J7" s="49" t="s">
        <v>0</v>
      </c>
      <c r="K7" s="18" t="s">
        <v>14</v>
      </c>
      <c r="L7" s="18" t="s">
        <v>13</v>
      </c>
      <c r="M7" s="18" t="s">
        <v>12</v>
      </c>
      <c r="N7" s="18" t="s">
        <v>11</v>
      </c>
      <c r="O7" s="17" t="s">
        <v>15</v>
      </c>
      <c r="AM7" s="8"/>
      <c r="AN7" s="8"/>
      <c r="AO7" s="8"/>
      <c r="AP7" s="8"/>
      <c r="AQ7" s="8"/>
      <c r="AR7" s="8"/>
      <c r="AS7" s="8"/>
      <c r="AT7" s="8"/>
      <c r="AU7" s="8"/>
      <c r="AV7" s="8"/>
      <c r="AW7" s="8"/>
      <c r="AX7" s="8"/>
      <c r="AY7" s="7"/>
      <c r="AZ7" s="7"/>
      <c r="BA7" s="7"/>
      <c r="BB7" s="7"/>
      <c r="BC7" s="7"/>
      <c r="BD7" s="7"/>
      <c r="BE7" s="7"/>
      <c r="BF7" s="7"/>
    </row>
    <row r="8" spans="2:58" ht="14.45" customHeight="1" x14ac:dyDescent="0.25">
      <c r="C8" s="42"/>
      <c r="D8" s="43"/>
      <c r="E8" s="156" t="s">
        <v>44</v>
      </c>
      <c r="F8" s="103"/>
      <c r="G8" s="104" t="s">
        <v>45</v>
      </c>
      <c r="H8" s="105" t="s">
        <v>46</v>
      </c>
      <c r="I8" s="103"/>
      <c r="J8" s="104"/>
      <c r="K8" s="106" t="s">
        <v>45</v>
      </c>
      <c r="L8" s="106"/>
      <c r="M8" s="106"/>
      <c r="N8" s="106"/>
      <c r="O8" s="105" t="s">
        <v>45</v>
      </c>
      <c r="AM8" s="8"/>
      <c r="AN8" s="8"/>
      <c r="AO8" s="8"/>
      <c r="AP8" s="8"/>
      <c r="AQ8" s="8"/>
      <c r="AR8" s="8"/>
      <c r="AS8" s="8"/>
      <c r="AT8" s="8"/>
      <c r="AU8" s="8"/>
      <c r="AV8" s="8"/>
      <c r="AW8" s="8"/>
      <c r="AX8" s="8"/>
      <c r="AY8" s="7"/>
      <c r="AZ8" s="7"/>
      <c r="BA8" s="7"/>
      <c r="BB8" s="7"/>
      <c r="BC8" s="7"/>
      <c r="BD8" s="7"/>
      <c r="BE8" s="7"/>
      <c r="BF8" s="7"/>
    </row>
    <row r="9" spans="2:58" ht="14.45" customHeight="1" x14ac:dyDescent="0.25">
      <c r="C9" s="42"/>
      <c r="D9" s="43"/>
      <c r="E9" s="157"/>
      <c r="F9" s="103"/>
      <c r="G9" s="107">
        <v>0.5</v>
      </c>
      <c r="H9" s="108">
        <v>0.35</v>
      </c>
      <c r="I9" s="103"/>
      <c r="J9" s="104"/>
      <c r="K9" s="109">
        <v>0.5</v>
      </c>
      <c r="L9" s="106"/>
      <c r="M9" s="106"/>
      <c r="N9" s="106"/>
      <c r="O9" s="108">
        <v>0.05</v>
      </c>
      <c r="Q9" s="19"/>
      <c r="AM9" s="8"/>
      <c r="AN9" s="8"/>
      <c r="AO9" s="8"/>
      <c r="AP9" s="8"/>
      <c r="AQ9" s="8"/>
      <c r="AR9" s="8"/>
      <c r="AS9" s="8"/>
      <c r="AT9" s="8"/>
      <c r="AU9" s="8"/>
      <c r="AV9" s="8"/>
      <c r="AW9" s="8"/>
      <c r="AX9" s="8"/>
      <c r="AY9" s="7"/>
      <c r="AZ9" s="7"/>
      <c r="BA9" s="7"/>
      <c r="BB9" s="7"/>
      <c r="BC9" s="7"/>
      <c r="BD9" s="7"/>
      <c r="BE9" s="7"/>
      <c r="BF9" s="7"/>
    </row>
    <row r="10" spans="2:58" ht="24" customHeight="1" x14ac:dyDescent="0.25">
      <c r="B10" s="34"/>
      <c r="C10" s="44" t="s">
        <v>43</v>
      </c>
      <c r="D10" s="43"/>
      <c r="E10" s="86"/>
      <c r="F10" s="7"/>
      <c r="G10" s="48">
        <f>E10*G9</f>
        <v>0</v>
      </c>
      <c r="H10" s="36">
        <f>E10*H9</f>
        <v>0</v>
      </c>
      <c r="I10" s="7"/>
      <c r="J10" s="37"/>
      <c r="K10" s="38">
        <f>E10*K9</f>
        <v>0</v>
      </c>
      <c r="L10" s="38"/>
      <c r="M10" s="38"/>
      <c r="N10" s="39"/>
      <c r="O10" s="40">
        <f>E10*O9</f>
        <v>0</v>
      </c>
      <c r="AM10" s="8"/>
      <c r="AN10" s="8"/>
      <c r="AO10" s="8"/>
      <c r="AP10" s="8"/>
      <c r="AQ10" s="8"/>
      <c r="AR10" s="8"/>
      <c r="AS10" s="8"/>
      <c r="AT10" s="8"/>
      <c r="AU10" s="8"/>
      <c r="AV10" s="8"/>
      <c r="AW10" s="8"/>
      <c r="AX10" s="8"/>
      <c r="AY10" s="7"/>
      <c r="AZ10" s="7"/>
      <c r="BA10" s="7"/>
      <c r="BB10" s="7"/>
      <c r="BC10" s="7"/>
      <c r="BD10" s="7"/>
      <c r="BE10" s="7"/>
      <c r="BF10" s="7"/>
    </row>
    <row r="11" spans="2:58" ht="4.5" customHeight="1" x14ac:dyDescent="0.25">
      <c r="B11" s="35"/>
      <c r="C11" s="12"/>
      <c r="D11" s="43"/>
      <c r="E11" s="88"/>
      <c r="F11" s="87"/>
      <c r="G11" s="89"/>
      <c r="H11" s="90"/>
      <c r="I11" s="91"/>
      <c r="J11" s="92"/>
      <c r="K11" s="93"/>
      <c r="L11" s="93"/>
      <c r="M11" s="93"/>
      <c r="N11" s="93"/>
      <c r="O11" s="90"/>
      <c r="AM11" s="8"/>
      <c r="AN11" s="8"/>
      <c r="AO11" s="8"/>
      <c r="AP11" s="8"/>
      <c r="AQ11" s="8"/>
      <c r="AR11" s="8"/>
      <c r="AS11" s="8"/>
      <c r="AT11" s="8"/>
      <c r="AU11" s="8"/>
      <c r="AV11" s="8"/>
      <c r="AW11" s="8"/>
      <c r="AX11" s="8"/>
      <c r="AY11" s="7"/>
      <c r="AZ11" s="7"/>
      <c r="BA11" s="7"/>
      <c r="BB11" s="7"/>
      <c r="BC11" s="7"/>
      <c r="BD11" s="7"/>
      <c r="BE11" s="7"/>
      <c r="BF11" s="7"/>
    </row>
    <row r="12" spans="2:58" ht="24" customHeight="1" x14ac:dyDescent="0.25">
      <c r="B12" s="73">
        <v>1</v>
      </c>
      <c r="C12" s="47"/>
      <c r="D12" s="118"/>
      <c r="E12" s="119">
        <f>'P1'!D4+'P1'!H4+'P1'!K4+'P1'!O4+'P1'!S4+'P1'!V4</f>
        <v>0</v>
      </c>
      <c r="F12" s="23"/>
      <c r="G12" s="120">
        <f>'P1'!D5+'P1'!H5+'P1'!K5+'P1'!O5+'P1'!S5+'P1'!V5</f>
        <v>0</v>
      </c>
      <c r="H12" s="121">
        <f>'P1'!D6+'P1'!H6+'P1'!K6+'P1'!O6+'P1'!S6</f>
        <v>0</v>
      </c>
      <c r="I12" s="23"/>
      <c r="J12" s="122">
        <f>'P1'!D4</f>
        <v>0</v>
      </c>
      <c r="K12" s="123">
        <f>'P1'!H4</f>
        <v>0</v>
      </c>
      <c r="L12" s="123">
        <f>'P1'!K4</f>
        <v>0</v>
      </c>
      <c r="M12" s="123">
        <f>'P1'!O4</f>
        <v>0</v>
      </c>
      <c r="N12" s="123">
        <f>'P1'!S10</f>
        <v>0</v>
      </c>
      <c r="O12" s="121">
        <f>'P1'!V4</f>
        <v>0</v>
      </c>
      <c r="AM12" s="8"/>
      <c r="AN12" s="8"/>
      <c r="AO12" s="8"/>
      <c r="AP12" s="8"/>
      <c r="AQ12" s="8"/>
      <c r="AR12" s="8"/>
      <c r="AS12" s="8"/>
      <c r="AT12" s="8"/>
      <c r="AU12" s="8"/>
      <c r="AV12" s="8"/>
      <c r="AW12" s="8"/>
      <c r="AX12" s="8"/>
      <c r="AY12" s="7"/>
      <c r="AZ12" s="7"/>
      <c r="BA12" s="7"/>
      <c r="BB12" s="7"/>
      <c r="BC12" s="7"/>
      <c r="BD12" s="7"/>
      <c r="BE12" s="7"/>
      <c r="BF12" s="7"/>
    </row>
    <row r="13" spans="2:58" ht="24" customHeight="1" x14ac:dyDescent="0.25">
      <c r="B13" s="73">
        <f>B12+1</f>
        <v>2</v>
      </c>
      <c r="C13" s="47"/>
      <c r="D13" s="118"/>
      <c r="E13" s="119">
        <f>'P2'!D4+'P2'!H4+'P2'!K4+'P2'!O4+'P2'!S4+'P2'!V4</f>
        <v>0</v>
      </c>
      <c r="F13" s="23"/>
      <c r="G13" s="120">
        <f>'P2'!D5+'P2'!H5+'P2'!K5+'P2'!O5+'P2'!S5+'P2'!V5</f>
        <v>0</v>
      </c>
      <c r="H13" s="121">
        <f>'P2'!D6+'P2'!H6+'P2'!K6+'P2'!O6+'P2'!S6</f>
        <v>0</v>
      </c>
      <c r="I13" s="23"/>
      <c r="J13" s="122">
        <f>'P2'!D4</f>
        <v>0</v>
      </c>
      <c r="K13" s="123">
        <f>'P2'!H4</f>
        <v>0</v>
      </c>
      <c r="L13" s="123">
        <f>'P2'!K4</f>
        <v>0</v>
      </c>
      <c r="M13" s="123">
        <f>'P2'!O4</f>
        <v>0</v>
      </c>
      <c r="N13" s="123">
        <f>'P2'!S4</f>
        <v>0</v>
      </c>
      <c r="O13" s="121">
        <f>'P2'!V4</f>
        <v>0</v>
      </c>
      <c r="AM13" s="8"/>
      <c r="AN13" s="8"/>
      <c r="AO13" s="8"/>
      <c r="AP13" s="8"/>
      <c r="AQ13" s="8"/>
      <c r="AR13" s="8"/>
      <c r="AS13" s="8"/>
      <c r="AT13" s="8"/>
      <c r="AU13" s="8"/>
      <c r="AV13" s="8"/>
      <c r="AW13" s="8"/>
      <c r="AX13" s="8"/>
      <c r="AY13" s="7"/>
      <c r="AZ13" s="7"/>
      <c r="BA13" s="7"/>
      <c r="BB13" s="7"/>
      <c r="BC13" s="7"/>
      <c r="BD13" s="7"/>
      <c r="BE13" s="7"/>
      <c r="BF13" s="7"/>
    </row>
    <row r="14" spans="2:58" ht="24" customHeight="1" x14ac:dyDescent="0.25">
      <c r="B14" s="73">
        <f>B13+1</f>
        <v>3</v>
      </c>
      <c r="C14" s="47"/>
      <c r="D14" s="118"/>
      <c r="E14" s="119">
        <f>'P3'!D4+'P3'!H4+'P3'!K4+'P3'!O4+'P3'!S4+'P3'!V4</f>
        <v>0</v>
      </c>
      <c r="F14" s="23"/>
      <c r="G14" s="120">
        <f>'P3'!D5+'P3'!H5+'P3'!K5+'P3'!O5+'P3'!S5+'P3'!V5</f>
        <v>0</v>
      </c>
      <c r="H14" s="121">
        <f>'P3'!D6+'P3'!H6+'P3'!K6+'P3'!O6+'P3'!S6</f>
        <v>0</v>
      </c>
      <c r="I14" s="23"/>
      <c r="J14" s="122">
        <f>'P3'!D4</f>
        <v>0</v>
      </c>
      <c r="K14" s="123">
        <f>'P3'!H4</f>
        <v>0</v>
      </c>
      <c r="L14" s="123">
        <f>'P3'!K4</f>
        <v>0</v>
      </c>
      <c r="M14" s="123">
        <f>'P3'!O4</f>
        <v>0</v>
      </c>
      <c r="N14" s="123">
        <f>'P3'!S4</f>
        <v>0</v>
      </c>
      <c r="O14" s="121">
        <f>'P3'!V4</f>
        <v>0</v>
      </c>
      <c r="AM14" s="8"/>
      <c r="AN14" s="8"/>
      <c r="AO14" s="8"/>
      <c r="AP14" s="8"/>
      <c r="AQ14" s="8"/>
      <c r="AR14" s="8"/>
      <c r="AS14" s="8"/>
      <c r="AT14" s="8"/>
      <c r="AU14" s="8"/>
      <c r="AV14" s="8"/>
      <c r="AW14" s="8"/>
      <c r="AX14" s="8"/>
      <c r="AY14" s="7"/>
      <c r="AZ14" s="7"/>
      <c r="BA14" s="7"/>
      <c r="BB14" s="7"/>
      <c r="BC14" s="7"/>
      <c r="BD14" s="7"/>
      <c r="BE14" s="7"/>
      <c r="BF14" s="7"/>
    </row>
    <row r="15" spans="2:58" ht="24" customHeight="1" x14ac:dyDescent="0.25">
      <c r="B15" s="73">
        <f t="shared" ref="B15:B20" si="0">B14+1</f>
        <v>4</v>
      </c>
      <c r="C15" s="47"/>
      <c r="D15" s="118"/>
      <c r="E15" s="119">
        <f>'P4'!D4+'P4'!H4+'P4'!K4+'P4'!O4+'P4'!S4+'P4'!V4</f>
        <v>0</v>
      </c>
      <c r="F15" s="23"/>
      <c r="G15" s="120">
        <f>'P4'!D5+'P4'!H5+'P4'!K5+'P4'!O5+'P4'!S5+'P4'!V5</f>
        <v>0</v>
      </c>
      <c r="H15" s="121">
        <f>'P4'!D6+'P4'!H6+'P4'!K6+'P4'!O6+'P4'!S6</f>
        <v>0</v>
      </c>
      <c r="I15" s="23"/>
      <c r="J15" s="122">
        <f>'P4'!D4</f>
        <v>0</v>
      </c>
      <c r="K15" s="123">
        <f>'P4'!H4</f>
        <v>0</v>
      </c>
      <c r="L15" s="123">
        <f>'P4'!K4</f>
        <v>0</v>
      </c>
      <c r="M15" s="123">
        <f>'P4'!O4</f>
        <v>0</v>
      </c>
      <c r="N15" s="123">
        <f>'P4'!S4</f>
        <v>0</v>
      </c>
      <c r="O15" s="121">
        <f>'P4'!V4</f>
        <v>0</v>
      </c>
      <c r="Q15" s="46"/>
      <c r="AM15" s="8"/>
      <c r="AN15" s="8"/>
      <c r="AO15" s="8"/>
      <c r="AP15" s="8"/>
      <c r="AQ15" s="8"/>
      <c r="AR15" s="8"/>
      <c r="AS15" s="8"/>
      <c r="AT15" s="8"/>
      <c r="AU15" s="8"/>
      <c r="AV15" s="8"/>
      <c r="AW15" s="8"/>
      <c r="AX15" s="8"/>
      <c r="AY15" s="7"/>
      <c r="AZ15" s="7"/>
      <c r="BA15" s="7"/>
      <c r="BB15" s="7"/>
      <c r="BC15" s="7"/>
      <c r="BD15" s="7"/>
      <c r="BE15" s="7"/>
      <c r="BF15" s="7"/>
    </row>
    <row r="16" spans="2:58" ht="24" customHeight="1" x14ac:dyDescent="0.25">
      <c r="B16" s="73">
        <f t="shared" si="0"/>
        <v>5</v>
      </c>
      <c r="C16" s="47"/>
      <c r="D16" s="118"/>
      <c r="E16" s="119">
        <f>'P5'!D4+'P5'!H4+'P5'!K4+'P5'!O4+'P5'!S4+'P5'!V4</f>
        <v>0</v>
      </c>
      <c r="F16" s="23"/>
      <c r="G16" s="120">
        <f>'P5'!D5+'P5'!H5+'P5'!K5+'P5'!O5+'P5'!S5+'P5'!V5</f>
        <v>0</v>
      </c>
      <c r="H16" s="121">
        <f>'P5'!D6+'P5'!H6+'P5'!K6+'P5'!O6+'P5'!S6</f>
        <v>0</v>
      </c>
      <c r="I16" s="23"/>
      <c r="J16" s="122">
        <f>'P5'!D4</f>
        <v>0</v>
      </c>
      <c r="K16" s="123">
        <f>'P5'!H4</f>
        <v>0</v>
      </c>
      <c r="L16" s="123">
        <f>'P5'!K4</f>
        <v>0</v>
      </c>
      <c r="M16" s="123">
        <f>'P5'!O4</f>
        <v>0</v>
      </c>
      <c r="N16" s="123">
        <f>'P5'!S4</f>
        <v>0</v>
      </c>
      <c r="O16" s="121">
        <f>'P5'!V4</f>
        <v>0</v>
      </c>
      <c r="AM16" s="8"/>
      <c r="AN16" s="8"/>
      <c r="AO16" s="8"/>
      <c r="AP16" s="8"/>
      <c r="AQ16" s="8"/>
      <c r="AR16" s="8"/>
      <c r="AS16" s="8"/>
      <c r="AT16" s="8"/>
      <c r="AU16" s="8"/>
      <c r="AV16" s="8"/>
      <c r="AW16" s="8"/>
      <c r="AX16" s="8"/>
      <c r="AY16" s="7"/>
      <c r="AZ16" s="7"/>
      <c r="BA16" s="7"/>
      <c r="BB16" s="7"/>
      <c r="BC16" s="7"/>
      <c r="BD16" s="7"/>
      <c r="BE16" s="7"/>
      <c r="BF16" s="7"/>
    </row>
    <row r="17" spans="2:58" ht="24" customHeight="1" x14ac:dyDescent="0.25">
      <c r="B17" s="73">
        <f t="shared" si="0"/>
        <v>6</v>
      </c>
      <c r="C17" s="47"/>
      <c r="D17" s="118"/>
      <c r="E17" s="119">
        <f>'P6'!D4+'P6'!H4+'P6'!K4+'P6'!O4+'P6'!S4+'P6'!V4</f>
        <v>0</v>
      </c>
      <c r="F17" s="23"/>
      <c r="G17" s="120">
        <f>'P6'!D5+'P6'!H5+'P6'!K5+'P6'!O5+'P6'!S5+'P6'!V5</f>
        <v>0</v>
      </c>
      <c r="H17" s="121">
        <f>'P6'!D6+'P6'!H6+'P6'!K6+'P6'!O6+'P6'!S6</f>
        <v>0</v>
      </c>
      <c r="I17" s="23"/>
      <c r="J17" s="122">
        <f>'P6'!D4</f>
        <v>0</v>
      </c>
      <c r="K17" s="123">
        <f>'P6'!H4</f>
        <v>0</v>
      </c>
      <c r="L17" s="123">
        <f>'P6'!K4</f>
        <v>0</v>
      </c>
      <c r="M17" s="123">
        <f>'P6'!O4</f>
        <v>0</v>
      </c>
      <c r="N17" s="123">
        <f>'P6'!S4</f>
        <v>0</v>
      </c>
      <c r="O17" s="121">
        <f>'P6'!V4</f>
        <v>0</v>
      </c>
      <c r="AM17" s="8"/>
      <c r="AN17" s="8"/>
      <c r="AO17" s="8"/>
      <c r="AP17" s="8"/>
      <c r="AQ17" s="8"/>
      <c r="AR17" s="8"/>
      <c r="AS17" s="8"/>
      <c r="AT17" s="8"/>
      <c r="AU17" s="8"/>
      <c r="AV17" s="8"/>
      <c r="AW17" s="8"/>
      <c r="AX17" s="8"/>
      <c r="AY17" s="7"/>
      <c r="AZ17" s="7"/>
      <c r="BA17" s="7"/>
      <c r="BB17" s="7"/>
      <c r="BC17" s="7"/>
      <c r="BD17" s="7"/>
      <c r="BE17" s="7"/>
      <c r="BF17" s="7"/>
    </row>
    <row r="18" spans="2:58" ht="24" customHeight="1" x14ac:dyDescent="0.25">
      <c r="B18" s="73">
        <f t="shared" si="0"/>
        <v>7</v>
      </c>
      <c r="C18" s="47"/>
      <c r="D18" s="118"/>
      <c r="E18" s="119">
        <f>'P7'!D4+'P7'!H4+'P7'!K4+'P7'!O4+'P7'!S4+'P7'!V4</f>
        <v>0</v>
      </c>
      <c r="F18" s="23"/>
      <c r="G18" s="120">
        <f>'P7'!D5+'P7'!H5+'P7'!K5+'P7'!O5+'P7'!S5+'P7'!V5</f>
        <v>0</v>
      </c>
      <c r="H18" s="121">
        <f>'P7'!D6+'P7'!H6+'P7'!K6+'P7'!O6+'P7'!S6</f>
        <v>0</v>
      </c>
      <c r="I18" s="23"/>
      <c r="J18" s="122">
        <f>'P7'!D4</f>
        <v>0</v>
      </c>
      <c r="K18" s="123">
        <f>'P7'!H4</f>
        <v>0</v>
      </c>
      <c r="L18" s="123">
        <f>'P7'!K4</f>
        <v>0</v>
      </c>
      <c r="M18" s="123">
        <f>'P7'!O4</f>
        <v>0</v>
      </c>
      <c r="N18" s="123">
        <f>'P7'!S4</f>
        <v>0</v>
      </c>
      <c r="O18" s="121">
        <f>'P7'!V4</f>
        <v>0</v>
      </c>
      <c r="AM18" s="8"/>
      <c r="AN18" s="8"/>
      <c r="AO18" s="8"/>
      <c r="AP18" s="8"/>
      <c r="AQ18" s="8"/>
      <c r="AR18" s="8"/>
      <c r="AS18" s="8"/>
      <c r="AT18" s="8"/>
      <c r="AU18" s="8"/>
      <c r="AV18" s="8"/>
      <c r="AW18" s="8"/>
      <c r="AX18" s="8"/>
      <c r="AY18" s="7"/>
      <c r="AZ18" s="7"/>
      <c r="BA18" s="7"/>
      <c r="BB18" s="7"/>
      <c r="BC18" s="7"/>
      <c r="BD18" s="7"/>
      <c r="BE18" s="7"/>
      <c r="BF18" s="7"/>
    </row>
    <row r="19" spans="2:58" ht="24" customHeight="1" x14ac:dyDescent="0.25">
      <c r="B19" s="73">
        <f t="shared" si="0"/>
        <v>8</v>
      </c>
      <c r="C19" s="47"/>
      <c r="D19" s="118"/>
      <c r="E19" s="119">
        <f>'P8'!D4+'P8'!H4+'P8'!K4+'P8'!O4+'P8'!S4+'P8'!V4</f>
        <v>0</v>
      </c>
      <c r="F19" s="23"/>
      <c r="G19" s="120">
        <f>'P8'!D5+'P8'!H5+'P8'!K5+'P8'!O5+'P8'!S5+'P8'!V5</f>
        <v>0</v>
      </c>
      <c r="H19" s="121">
        <f>'P8'!D6+'P8'!H6+'P8'!K6+'P8'!O6+'P8'!S6</f>
        <v>0</v>
      </c>
      <c r="I19" s="23"/>
      <c r="J19" s="122">
        <f>'P8'!D4</f>
        <v>0</v>
      </c>
      <c r="K19" s="123">
        <f>'P8'!H4</f>
        <v>0</v>
      </c>
      <c r="L19" s="123">
        <f>'P8'!K4</f>
        <v>0</v>
      </c>
      <c r="M19" s="123">
        <f>'P8'!O4</f>
        <v>0</v>
      </c>
      <c r="N19" s="123">
        <f>'P8'!S4</f>
        <v>0</v>
      </c>
      <c r="O19" s="121">
        <f>'P8'!V4</f>
        <v>0</v>
      </c>
      <c r="AM19" s="8"/>
      <c r="AN19" s="8"/>
      <c r="AO19" s="8"/>
      <c r="AP19" s="8"/>
      <c r="AQ19" s="8"/>
      <c r="AR19" s="8"/>
      <c r="AS19" s="8"/>
      <c r="AT19" s="8"/>
      <c r="AU19" s="8"/>
      <c r="AV19" s="8"/>
      <c r="AW19" s="8"/>
      <c r="AX19" s="8"/>
      <c r="AY19" s="7"/>
      <c r="AZ19" s="7"/>
      <c r="BA19" s="7"/>
      <c r="BB19" s="7"/>
      <c r="BC19" s="7"/>
      <c r="BD19" s="7"/>
      <c r="BE19" s="7"/>
      <c r="BF19" s="7"/>
    </row>
    <row r="20" spans="2:58" ht="24" customHeight="1" x14ac:dyDescent="0.25">
      <c r="B20" s="73">
        <f t="shared" si="0"/>
        <v>9</v>
      </c>
      <c r="C20" s="47"/>
      <c r="D20" s="118"/>
      <c r="E20" s="119">
        <f>'P9'!D4+'P9'!H4+'P9'!K4+'P9'!O4+'P9'!S4+'P9'!V4</f>
        <v>0</v>
      </c>
      <c r="F20" s="23"/>
      <c r="G20" s="120">
        <f>'P9'!D5+'P9'!H5+'P9'!K5+'P9'!O5+'P9'!S5+'P9'!V5</f>
        <v>0</v>
      </c>
      <c r="H20" s="121">
        <f>'P9'!D6+'P9'!H6+'P9'!K6+'P9'!O6+'P9'!S6</f>
        <v>0</v>
      </c>
      <c r="I20" s="23"/>
      <c r="J20" s="122">
        <f>'P9'!D4</f>
        <v>0</v>
      </c>
      <c r="K20" s="123">
        <f>'P9'!H4</f>
        <v>0</v>
      </c>
      <c r="L20" s="123">
        <f>'P9'!K4</f>
        <v>0</v>
      </c>
      <c r="M20" s="123">
        <f>'P9'!O4</f>
        <v>0</v>
      </c>
      <c r="N20" s="123">
        <f>'P9'!S4</f>
        <v>0</v>
      </c>
      <c r="O20" s="121">
        <f>'P9'!V4</f>
        <v>0</v>
      </c>
      <c r="AM20" s="8"/>
      <c r="AN20" s="8"/>
      <c r="AO20" s="8"/>
      <c r="AP20" s="8"/>
      <c r="AQ20" s="8"/>
      <c r="AR20" s="8"/>
      <c r="AS20" s="8"/>
      <c r="AT20" s="8"/>
      <c r="AU20" s="8"/>
      <c r="AV20" s="8"/>
      <c r="AW20" s="8"/>
      <c r="AX20" s="8"/>
      <c r="AY20" s="7"/>
      <c r="AZ20" s="7"/>
      <c r="BA20" s="7"/>
      <c r="BB20" s="7"/>
      <c r="BC20" s="7"/>
      <c r="BD20" s="7"/>
      <c r="BE20" s="7"/>
      <c r="BF20" s="7"/>
    </row>
    <row r="21" spans="2:58" ht="24" customHeight="1" x14ac:dyDescent="0.25">
      <c r="B21" s="73">
        <v>10</v>
      </c>
      <c r="C21" s="74"/>
      <c r="D21" s="118"/>
      <c r="E21" s="119">
        <f>'P10'!D4+'P10'!H4+'P10'!K4+'P10'!O4+'P10'!S4+'P10'!V4</f>
        <v>0</v>
      </c>
      <c r="F21" s="23"/>
      <c r="G21" s="120">
        <f>'P10'!D5+'P10'!H5+'P10'!K5+'P10'!O5+'P10'!S5+'P10'!V5</f>
        <v>0</v>
      </c>
      <c r="H21" s="121">
        <f>'P10'!D6+'P10'!H6+'P10'!K6+'P10'!O6+'P10'!S6</f>
        <v>0</v>
      </c>
      <c r="I21" s="23"/>
      <c r="J21" s="122">
        <f>'P10'!D4</f>
        <v>0</v>
      </c>
      <c r="K21" s="123">
        <f>'P10'!H4</f>
        <v>0</v>
      </c>
      <c r="L21" s="123">
        <f>'P10'!K4</f>
        <v>0</v>
      </c>
      <c r="M21" s="123">
        <f>'P10'!O4</f>
        <v>0</v>
      </c>
      <c r="N21" s="123">
        <f>'P10'!S4</f>
        <v>0</v>
      </c>
      <c r="O21" s="121">
        <f>'P10'!V4</f>
        <v>0</v>
      </c>
      <c r="AM21" s="8"/>
      <c r="AN21" s="8"/>
      <c r="AO21" s="8"/>
      <c r="AP21" s="8"/>
      <c r="AQ21" s="8"/>
      <c r="AR21" s="8"/>
      <c r="AS21" s="8"/>
      <c r="AT21" s="8"/>
      <c r="AU21" s="8"/>
      <c r="AV21" s="8"/>
      <c r="AW21" s="8"/>
      <c r="AX21" s="8"/>
      <c r="AY21" s="7"/>
      <c r="AZ21" s="7"/>
      <c r="BA21" s="7"/>
      <c r="BB21" s="7"/>
      <c r="BC21" s="7"/>
      <c r="BD21" s="7"/>
      <c r="BE21" s="7"/>
      <c r="BF21" s="7"/>
    </row>
    <row r="22" spans="2:58" ht="24" customHeight="1" x14ac:dyDescent="0.25">
      <c r="B22" s="73">
        <v>11</v>
      </c>
      <c r="C22" s="74"/>
      <c r="D22" s="118"/>
      <c r="E22" s="119">
        <f>'P11'!D4+'P11'!H4+'P11'!K4+'P11'!O4+'P11'!S4+'P11'!V4</f>
        <v>0</v>
      </c>
      <c r="F22" s="23"/>
      <c r="G22" s="120">
        <f>'P11'!D5+'P11'!H5+'P11'!K5+'P11'!O5+'P11'!S5+'P11'!V5</f>
        <v>0</v>
      </c>
      <c r="H22" s="121">
        <f>'P11'!D6+'P11'!H6+'P11'!K6+'P11'!O6+'P11'!S6</f>
        <v>0</v>
      </c>
      <c r="I22" s="23"/>
      <c r="J22" s="122">
        <f>'P11'!D4</f>
        <v>0</v>
      </c>
      <c r="K22" s="123">
        <f>'P11'!H4</f>
        <v>0</v>
      </c>
      <c r="L22" s="123">
        <f>'P11'!K4</f>
        <v>0</v>
      </c>
      <c r="M22" s="123">
        <f>'P11'!O4</f>
        <v>0</v>
      </c>
      <c r="N22" s="123">
        <f>'P11'!S4</f>
        <v>0</v>
      </c>
      <c r="O22" s="121">
        <f>'P11'!V4</f>
        <v>0</v>
      </c>
      <c r="AM22" s="8"/>
      <c r="AN22" s="8"/>
      <c r="AO22" s="8"/>
      <c r="AP22" s="8"/>
      <c r="AQ22" s="8"/>
      <c r="AR22" s="8"/>
      <c r="AS22" s="8"/>
      <c r="AT22" s="8"/>
      <c r="AU22" s="8"/>
      <c r="AV22" s="8"/>
      <c r="AW22" s="8"/>
      <c r="AX22" s="8"/>
      <c r="AY22" s="7"/>
      <c r="AZ22" s="7"/>
      <c r="BA22" s="7"/>
      <c r="BB22" s="7"/>
      <c r="BC22" s="7"/>
      <c r="BD22" s="7"/>
      <c r="BE22" s="7"/>
      <c r="BF22" s="7"/>
    </row>
    <row r="23" spans="2:58" ht="24" customHeight="1" thickBot="1" x14ac:dyDescent="0.3">
      <c r="B23" s="73">
        <v>12</v>
      </c>
      <c r="C23" s="74"/>
      <c r="D23" s="118"/>
      <c r="E23" s="151">
        <f>'P12'!D4+'P12'!H4+'P12'!K4+'P12'!O4+'P12'!S4+'P12'!V4</f>
        <v>0</v>
      </c>
      <c r="F23" s="23"/>
      <c r="G23" s="152">
        <f>'P12'!D5+'P12'!H5+'P12'!K5+'P12'!O5+'P12'!S5+'P12'!V5</f>
        <v>0</v>
      </c>
      <c r="H23" s="150">
        <f>'P12'!D6+'P12'!H6+'P12'!K6+'P12'!O6+'P12'!S6</f>
        <v>0</v>
      </c>
      <c r="I23" s="23"/>
      <c r="J23" s="148">
        <f>'P12'!D4</f>
        <v>0</v>
      </c>
      <c r="K23" s="149">
        <f>'P12'!H4</f>
        <v>0</v>
      </c>
      <c r="L23" s="149">
        <f>'P12'!K4</f>
        <v>0</v>
      </c>
      <c r="M23" s="149">
        <f>'P12'!O4</f>
        <v>0</v>
      </c>
      <c r="N23" s="149">
        <f>'P12'!S4</f>
        <v>0</v>
      </c>
      <c r="O23" s="150">
        <f>'P12'!V4</f>
        <v>0</v>
      </c>
      <c r="AM23" s="8"/>
      <c r="AN23" s="8"/>
      <c r="AO23" s="8"/>
      <c r="AP23" s="8"/>
      <c r="AQ23" s="8"/>
      <c r="AR23" s="8"/>
      <c r="AS23" s="8"/>
      <c r="AT23" s="8"/>
      <c r="AU23" s="8"/>
      <c r="AV23" s="8"/>
      <c r="AW23" s="8"/>
      <c r="AX23" s="8"/>
      <c r="AY23" s="7"/>
      <c r="AZ23" s="7"/>
      <c r="BA23" s="7"/>
      <c r="BB23" s="7"/>
      <c r="BC23" s="7"/>
      <c r="BD23" s="7"/>
      <c r="BE23" s="7"/>
      <c r="BF23" s="7"/>
    </row>
    <row r="24" spans="2:58" ht="7.5" customHeight="1" thickBot="1" x14ac:dyDescent="0.3">
      <c r="B24" s="23"/>
      <c r="C24" s="70"/>
      <c r="D24" s="70"/>
      <c r="E24" s="23"/>
      <c r="F24" s="23"/>
      <c r="G24" s="23"/>
      <c r="H24" s="23"/>
      <c r="I24" s="23"/>
      <c r="J24" s="23"/>
      <c r="K24" s="23"/>
      <c r="L24" s="23"/>
      <c r="M24" s="23"/>
      <c r="N24" s="23"/>
      <c r="O24" s="23"/>
      <c r="AM24" s="8"/>
      <c r="AN24" s="8"/>
      <c r="AO24" s="8"/>
      <c r="AP24" s="8"/>
      <c r="AQ24" s="8"/>
      <c r="AR24" s="8"/>
      <c r="AU24" s="7"/>
      <c r="AV24" s="7"/>
      <c r="AW24" s="7"/>
      <c r="AX24" s="7"/>
      <c r="AY24" s="7"/>
      <c r="AZ24" s="7"/>
    </row>
    <row r="25" spans="2:58" ht="24" customHeight="1" thickBot="1" x14ac:dyDescent="0.3">
      <c r="B25" s="23"/>
      <c r="C25" s="20"/>
      <c r="D25" s="118"/>
      <c r="E25" s="94">
        <f>SUM(E12:E23)</f>
        <v>0</v>
      </c>
      <c r="F25" s="95"/>
      <c r="G25" s="96">
        <f>IF(SUM(G12:G23)&gt;(G9*E10),"Exceeds maximum",SUM(G12:G23))</f>
        <v>0</v>
      </c>
      <c r="H25" s="97">
        <f>IF(SUM(H12:H23)&lt;(H9*E10),"Minimum not met",SUM(H12:H23))</f>
        <v>0</v>
      </c>
      <c r="I25" s="98"/>
      <c r="J25" s="99">
        <f>SUM(J12:J24)</f>
        <v>0</v>
      </c>
      <c r="K25" s="100">
        <f>IF(SUM(K12:K23)&gt;(K9*E10),"Exceeds maximum",SUM(K12:K24))</f>
        <v>0</v>
      </c>
      <c r="L25" s="101">
        <f>SUM(L12:L23)</f>
        <v>0</v>
      </c>
      <c r="M25" s="101">
        <f>SUM(M12:M23)</f>
        <v>0</v>
      </c>
      <c r="N25" s="101">
        <f>SUM(N12:N23)</f>
        <v>0</v>
      </c>
      <c r="O25" s="102">
        <f>IF(SUM(O12:O23)&gt;O10,"Exceeds maximum",SUM(O12:O24))</f>
        <v>0</v>
      </c>
      <c r="AM25" s="8"/>
      <c r="AN25" s="8"/>
      <c r="AO25" s="8"/>
      <c r="AP25" s="8"/>
      <c r="AQ25" s="8"/>
      <c r="AR25" s="8"/>
      <c r="AS25" s="8"/>
      <c r="AT25" s="8"/>
      <c r="AU25" s="8"/>
      <c r="AV25" s="8"/>
      <c r="AW25" s="8"/>
      <c r="AX25" s="8"/>
      <c r="AY25" s="7"/>
      <c r="AZ25" s="7"/>
      <c r="BA25" s="7"/>
      <c r="BB25" s="7"/>
      <c r="BC25" s="7"/>
      <c r="BD25" s="7"/>
      <c r="BE25" s="7"/>
      <c r="BF25" s="7"/>
    </row>
    <row r="26" spans="2:58" ht="24" customHeight="1" x14ac:dyDescent="0.25">
      <c r="C26" s="20"/>
      <c r="D26" s="43"/>
      <c r="E26" s="110"/>
      <c r="F26" s="111"/>
      <c r="G26" s="112"/>
      <c r="H26" s="110"/>
      <c r="I26" s="98"/>
      <c r="J26" s="110"/>
      <c r="K26" s="112"/>
      <c r="L26" s="112"/>
      <c r="M26" s="112"/>
      <c r="N26" s="112"/>
      <c r="O26" s="112"/>
      <c r="AM26" s="8"/>
      <c r="AN26" s="8"/>
      <c r="AO26" s="8"/>
      <c r="AP26" s="8"/>
      <c r="AQ26" s="8"/>
      <c r="AR26" s="8"/>
      <c r="AS26" s="8"/>
      <c r="AT26" s="8"/>
      <c r="AU26" s="8"/>
      <c r="AV26" s="8"/>
      <c r="AW26" s="8"/>
      <c r="AX26" s="8"/>
      <c r="AY26" s="7"/>
      <c r="AZ26" s="7"/>
      <c r="BA26" s="7"/>
      <c r="BB26" s="7"/>
      <c r="BC26" s="7"/>
      <c r="BD26" s="7"/>
      <c r="BE26" s="7"/>
      <c r="BF26" s="7"/>
    </row>
    <row r="27" spans="2:58" s="7" customFormat="1" x14ac:dyDescent="0.25">
      <c r="B27" s="21" t="s">
        <v>48</v>
      </c>
      <c r="C27" s="23"/>
      <c r="D27" s="23"/>
      <c r="E27" s="23"/>
      <c r="F27" s="23"/>
      <c r="G27" s="23"/>
      <c r="J27" s="22"/>
      <c r="K27" s="22"/>
      <c r="L27" s="22"/>
      <c r="N27" s="8"/>
      <c r="O27" s="8"/>
      <c r="P27" s="8"/>
      <c r="Q27" s="8"/>
      <c r="R27" s="8"/>
      <c r="S27" s="8"/>
      <c r="T27" s="8"/>
      <c r="U27" s="8"/>
      <c r="V27" s="8"/>
      <c r="W27" s="8"/>
      <c r="X27" s="8"/>
      <c r="Y27" s="8"/>
      <c r="Z27" s="8"/>
      <c r="AA27" s="8"/>
      <c r="AB27" s="8"/>
      <c r="AC27" s="8"/>
      <c r="AD27" s="8"/>
      <c r="AE27" s="8"/>
      <c r="AF27" s="8"/>
      <c r="AG27" s="8"/>
      <c r="AH27" s="8"/>
      <c r="AI27" s="8"/>
      <c r="AJ27" s="8"/>
      <c r="AK27" s="8"/>
      <c r="AL27" s="8"/>
    </row>
    <row r="28" spans="2:58" s="7" customFormat="1" x14ac:dyDescent="0.25">
      <c r="B28" s="23" t="s">
        <v>64</v>
      </c>
      <c r="C28" s="23"/>
      <c r="D28" s="23"/>
      <c r="E28" s="23"/>
      <c r="F28" s="23"/>
      <c r="G28" s="23"/>
      <c r="J28" s="22"/>
      <c r="K28" s="22"/>
      <c r="L28" s="22"/>
      <c r="N28" s="8"/>
      <c r="O28" s="8"/>
      <c r="P28" s="8"/>
      <c r="Q28" s="8"/>
      <c r="R28" s="8"/>
      <c r="S28" s="8"/>
      <c r="T28" s="8"/>
      <c r="U28" s="8"/>
      <c r="V28" s="8"/>
      <c r="W28" s="8"/>
      <c r="X28" s="8"/>
      <c r="Y28" s="8"/>
      <c r="Z28" s="8"/>
      <c r="AA28" s="8"/>
      <c r="AB28" s="8"/>
      <c r="AC28" s="8"/>
      <c r="AD28" s="8"/>
      <c r="AE28" s="8"/>
      <c r="AF28" s="8"/>
      <c r="AG28" s="8"/>
      <c r="AH28" s="8"/>
      <c r="AI28" s="8"/>
      <c r="AJ28" s="8"/>
      <c r="AK28" s="8"/>
      <c r="AL28" s="8"/>
    </row>
    <row r="29" spans="2:58" s="7" customFormat="1" x14ac:dyDescent="0.25">
      <c r="B29" s="23" t="s">
        <v>63</v>
      </c>
      <c r="C29" s="23"/>
      <c r="D29" s="23"/>
      <c r="E29" s="23"/>
      <c r="F29" s="23"/>
      <c r="G29" s="23"/>
      <c r="J29" s="22"/>
      <c r="K29" s="22"/>
      <c r="L29" s="22"/>
      <c r="N29" s="8"/>
      <c r="O29" s="8"/>
      <c r="P29" s="8"/>
      <c r="Q29" s="8"/>
      <c r="R29" s="8"/>
      <c r="S29" s="8"/>
      <c r="T29" s="8"/>
      <c r="U29" s="8"/>
      <c r="V29" s="8"/>
      <c r="W29" s="8"/>
      <c r="X29" s="8"/>
      <c r="Y29" s="8"/>
      <c r="Z29" s="8"/>
      <c r="AA29" s="8"/>
      <c r="AB29" s="8"/>
      <c r="AC29" s="8"/>
      <c r="AD29" s="8"/>
      <c r="AE29" s="8"/>
      <c r="AF29" s="8"/>
      <c r="AG29" s="8"/>
      <c r="AH29" s="8"/>
      <c r="AI29" s="8"/>
      <c r="AJ29" s="8"/>
      <c r="AK29" s="8"/>
      <c r="AL29" s="8"/>
    </row>
    <row r="30" spans="2:58" s="7" customFormat="1" x14ac:dyDescent="0.25">
      <c r="B30" s="23" t="s">
        <v>49</v>
      </c>
      <c r="C30" s="23"/>
      <c r="D30" s="23"/>
      <c r="E30" s="23"/>
      <c r="F30" s="23"/>
      <c r="G30" s="23"/>
      <c r="J30" s="22"/>
      <c r="K30" s="22"/>
      <c r="L30" s="22"/>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2:58" s="7" customFormat="1" x14ac:dyDescent="0.25">
      <c r="B31" s="23" t="s">
        <v>50</v>
      </c>
      <c r="C31" s="23"/>
      <c r="D31" s="23"/>
      <c r="E31" s="23"/>
      <c r="F31" s="23"/>
      <c r="G31" s="23"/>
      <c r="K31" s="22"/>
      <c r="L31" s="22"/>
      <c r="N31" s="8"/>
      <c r="O31" s="8"/>
      <c r="P31" s="8"/>
      <c r="Q31" s="8"/>
      <c r="R31" s="8"/>
      <c r="S31" s="8"/>
      <c r="T31" s="8"/>
      <c r="U31" s="8"/>
      <c r="V31" s="8"/>
      <c r="W31" s="8"/>
      <c r="X31" s="8"/>
      <c r="Y31" s="8"/>
      <c r="Z31" s="8"/>
      <c r="AA31" s="8"/>
      <c r="AB31" s="8"/>
      <c r="AC31" s="8"/>
      <c r="AD31" s="8"/>
      <c r="AE31" s="8"/>
      <c r="AF31" s="8"/>
      <c r="AG31" s="8"/>
      <c r="AH31" s="8"/>
      <c r="AI31" s="8"/>
      <c r="AJ31" s="8"/>
      <c r="AK31" s="8"/>
      <c r="AL31" s="8"/>
    </row>
    <row r="32" spans="2:58" s="7" customFormat="1" ht="32.25" customHeight="1" x14ac:dyDescent="0.25">
      <c r="B32" s="153" t="s">
        <v>65</v>
      </c>
      <c r="C32" s="153"/>
      <c r="D32" s="153"/>
      <c r="E32" s="153"/>
      <c r="F32" s="153"/>
      <c r="G32" s="153"/>
      <c r="J32" s="22"/>
      <c r="K32" s="22"/>
      <c r="L32" s="22"/>
      <c r="N32" s="8"/>
      <c r="O32" s="8"/>
      <c r="P32" s="8"/>
      <c r="Q32" s="8"/>
      <c r="R32" s="8"/>
      <c r="S32" s="8"/>
      <c r="T32" s="8"/>
      <c r="U32" s="8"/>
      <c r="V32" s="8"/>
      <c r="W32" s="8"/>
      <c r="X32" s="8"/>
      <c r="Y32" s="8"/>
      <c r="Z32" s="8"/>
      <c r="AA32" s="8"/>
      <c r="AB32" s="8"/>
      <c r="AC32" s="8"/>
      <c r="AD32" s="8"/>
      <c r="AE32" s="8"/>
      <c r="AF32" s="8"/>
      <c r="AG32" s="8"/>
      <c r="AH32" s="8"/>
      <c r="AI32" s="8"/>
      <c r="AJ32" s="8"/>
      <c r="AK32" s="8"/>
      <c r="AL32" s="8"/>
    </row>
    <row r="33" spans="10:38" s="7" customFormat="1" x14ac:dyDescent="0.25">
      <c r="J33" s="22"/>
      <c r="K33" s="22"/>
      <c r="L33" s="22"/>
      <c r="N33" s="8"/>
      <c r="O33" s="8"/>
      <c r="P33" s="8"/>
      <c r="Q33" s="8"/>
      <c r="R33" s="8"/>
      <c r="S33" s="8"/>
      <c r="T33" s="8"/>
      <c r="U33" s="8"/>
      <c r="V33" s="8"/>
      <c r="W33" s="8"/>
      <c r="X33" s="8"/>
      <c r="Y33" s="8"/>
      <c r="Z33" s="8"/>
      <c r="AA33" s="8"/>
      <c r="AB33" s="8"/>
      <c r="AC33" s="8"/>
      <c r="AD33" s="8"/>
      <c r="AE33" s="8"/>
      <c r="AF33" s="8"/>
      <c r="AG33" s="8"/>
      <c r="AH33" s="8"/>
      <c r="AI33" s="8"/>
      <c r="AJ33" s="8"/>
      <c r="AK33" s="8"/>
      <c r="AL33" s="8"/>
    </row>
    <row r="34" spans="10:38" s="7" customFormat="1" x14ac:dyDescent="0.25">
      <c r="J34" s="22"/>
      <c r="K34" s="22"/>
      <c r="L34" s="22"/>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0:38" s="7" customFormat="1" x14ac:dyDescent="0.25">
      <c r="J35" s="22"/>
      <c r="K35" s="22"/>
      <c r="L35" s="22"/>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0:38" s="7" customFormat="1" x14ac:dyDescent="0.25">
      <c r="J36" s="22"/>
      <c r="K36" s="22"/>
      <c r="L36" s="22"/>
      <c r="N36" s="8"/>
      <c r="O36" s="8"/>
      <c r="P36" s="8"/>
      <c r="Q36" s="8"/>
      <c r="R36" s="8"/>
      <c r="S36" s="8"/>
      <c r="T36" s="8"/>
      <c r="U36" s="8"/>
      <c r="V36" s="8"/>
      <c r="W36" s="8"/>
      <c r="X36" s="8"/>
      <c r="Y36" s="8"/>
      <c r="Z36" s="8"/>
      <c r="AA36" s="8"/>
      <c r="AB36" s="8"/>
      <c r="AC36" s="8"/>
      <c r="AD36" s="8"/>
      <c r="AE36" s="8"/>
      <c r="AF36" s="8"/>
      <c r="AG36" s="8"/>
      <c r="AH36" s="8"/>
      <c r="AI36" s="8"/>
      <c r="AJ36" s="8"/>
      <c r="AK36" s="8"/>
      <c r="AL36" s="8"/>
    </row>
  </sheetData>
  <sheetProtection formatColumns="0" formatRows="0"/>
  <mergeCells count="7">
    <mergeCell ref="B32:G32"/>
    <mergeCell ref="E5:J5"/>
    <mergeCell ref="E1:O1"/>
    <mergeCell ref="E2:O2"/>
    <mergeCell ref="E3:O3"/>
    <mergeCell ref="E8:E9"/>
    <mergeCell ref="B1:D3"/>
  </mergeCells>
  <conditionalFormatting sqref="G25:G26 K25:K26 O25:O26">
    <cfRule type="containsText" dxfId="2" priority="4" operator="containsText" text="Exceeds maximum">
      <formula>NOT(ISERROR(SEARCH("Exceeds maximum",G25)))</formula>
    </cfRule>
  </conditionalFormatting>
  <conditionalFormatting sqref="H25:H26">
    <cfRule type="cellIs" dxfId="1" priority="3" operator="equal">
      <formula>"Minimum not met"</formula>
    </cfRule>
  </conditionalFormatting>
  <conditionalFormatting sqref="E25:E26">
    <cfRule type="cellIs" dxfId="0" priority="1" operator="notEqual">
      <formula>$E$10</formula>
    </cfRule>
  </conditionalFormatting>
  <dataValidations count="2">
    <dataValidation type="list" allowBlank="1" showInputMessage="1" showErrorMessage="1" sqref="M5" xr:uid="{00000000-0002-0000-0000-000000000000}">
      <formula1>"SHSP,UASI, SAA"</formula1>
    </dataValidation>
    <dataValidation type="whole" allowBlank="1" showInputMessage="1" showErrorMessage="1" sqref="O5" xr:uid="{00000000-0002-0000-0000-000001000000}">
      <formula1>2017</formula1>
      <formula2>2025</formula2>
    </dataValidation>
  </dataValidations>
  <pageMargins left="0" right="0" top="0" bottom="0" header="0.3" footer="0.3"/>
  <pageSetup scale="70" orientation="landscape" r:id="rId1"/>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0B679-BF83-447A-9090-B60098414ECB}">
  <sheetPr>
    <tabColor theme="3" tint="0.59999389629810485"/>
  </sheetPr>
  <dimension ref="B1:V63"/>
  <sheetViews>
    <sheetView zoomScaleNormal="100" workbookViewId="0">
      <selection activeCell="C2" sqref="C2"/>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124</v>
      </c>
      <c r="C2" s="146">
        <f>Summary!C16</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9"/>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9"/>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9"/>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9"/>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9"/>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9"/>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9"/>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9"/>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9"/>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9"/>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9"/>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9"/>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9"/>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9"/>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9"/>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9"/>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9"/>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9"/>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9"/>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9"/>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9"/>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9"/>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9"/>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9"/>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9"/>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9"/>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9"/>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9"/>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9"/>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9"/>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9"/>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9"/>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9"/>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9"/>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9"/>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9"/>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9"/>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9"/>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9"/>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9"/>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9"/>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9"/>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9"/>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9"/>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9"/>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9"/>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9"/>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9"/>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9"/>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120</v>
      </c>
      <c r="D62" s="126">
        <f>SUMIF(C10:C59,"",D10:D59)</f>
        <v>0</v>
      </c>
      <c r="E62" s="124"/>
      <c r="F62" s="124"/>
      <c r="G62" s="125" t="s">
        <v>120</v>
      </c>
      <c r="H62" s="126">
        <f>SUMIF(G10:G59,"",H10:H59)</f>
        <v>0</v>
      </c>
      <c r="I62" s="124"/>
      <c r="J62" s="125" t="s">
        <v>120</v>
      </c>
      <c r="K62" s="126">
        <f>SUMIF(J10:J59,"",K10:K59)</f>
        <v>0</v>
      </c>
      <c r="L62" s="124"/>
      <c r="M62" s="124"/>
      <c r="N62" s="125" t="s">
        <v>120</v>
      </c>
      <c r="O62" s="126">
        <f>SUMIF(N10:N59,"",O10:O59)</f>
        <v>0</v>
      </c>
      <c r="P62" s="124"/>
      <c r="Q62" s="124"/>
      <c r="R62" s="125" t="s">
        <v>120</v>
      </c>
      <c r="S62" s="126">
        <f>SUMIF(R10:R59,"",S10:S59)</f>
        <v>0</v>
      </c>
      <c r="T62" s="124"/>
      <c r="U62" s="125" t="s">
        <v>120</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9">
    <dataValidation type="list" allowBlank="1" showInputMessage="1" showErrorMessage="1" sqref="M111:M1048576 I111:I1048576 F111:F1048576 B111:B1048576 Q10:Q59 I10:I59 M10:M59 F10:F59 Q111:Q1048576 B10:B59" xr:uid="{235F822E-9432-42A0-9511-98B80FAF79BD}">
      <formula1>Discipline</formula1>
    </dataValidation>
    <dataValidation type="list" allowBlank="1" showInputMessage="1" showErrorMessage="1" sqref="C111:C1048576 C10:C59" xr:uid="{13E6F8F6-F86A-4C6C-ACD5-FDA052AABF7F}">
      <formula1>Planning</formula1>
    </dataValidation>
    <dataValidation type="list" allowBlank="1" showInputMessage="1" showErrorMessage="1" sqref="R111:R1048576 R10:R59" xr:uid="{DC32B872-9347-4F4E-B654-8B901D62686B}">
      <formula1>Exercise</formula1>
    </dataValidation>
    <dataValidation type="list" allowBlank="1" showInputMessage="1" showErrorMessage="1" sqref="N111:N1048576 N10:N59" xr:uid="{B21D967B-9709-4B27-A91D-D58A68FA5CE0}">
      <formula1>Training</formula1>
    </dataValidation>
    <dataValidation type="list" allowBlank="1" showInputMessage="1" showErrorMessage="1" sqref="J111:J1048576 J10:J59" xr:uid="{AB628C21-9A7F-4D76-BFB2-0BE7C1AC0EC4}">
      <formula1>Equipment</formula1>
    </dataValidation>
    <dataValidation type="list" allowBlank="1" showInputMessage="1" showErrorMessage="1" sqref="G111:G1048576 G10:G59" xr:uid="{88A7D9DE-B2A3-4118-93E7-EB7DEB2399EE}">
      <formula1>Organization</formula1>
    </dataValidation>
    <dataValidation type="list" allowBlank="1" showInputMessage="1" showErrorMessage="1" sqref="U111:U1048576 U10:U59" xr:uid="{ED4D1735-DA66-466C-90E3-D8FCE0AA988D}">
      <formula1>Admin</formula1>
    </dataValidation>
    <dataValidation type="whole" allowBlank="1" showInputMessage="1" showErrorMessage="1" error="Enter full dollar amount only." sqref="O111:O1048576 K111:K1048576 D111:D1048576 K10:K59 D10:D59 O10:O59 S10:S59 S111:S1048576 H10:H59 U10:V59 H111:H1048576 U111:V1048576 U3:V7 H3:H7 D3:D7 K3:K7 O3:O7 S3:S7" xr:uid="{AF390F3C-D2B5-4636-BC4C-5604270E58B9}">
      <formula1>0</formula1>
      <formula2>1000000000</formula2>
    </dataValidation>
    <dataValidation allowBlank="1" showInputMessage="1" showErrorMessage="1" errorTitle="Error" error="Field fills in automatically from Summary tab. Please enter Project Name on Summary tab." sqref="C2" xr:uid="{4C6488AA-0114-48A6-BB10-F46D8EBD0A44}"/>
  </dataValidations>
  <pageMargins left="0.7" right="0.7" top="0.75" bottom="0.75" header="0.3" footer="0.3"/>
  <pageSetup scale="2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B74B8-92C2-4824-9CC4-258BD50A4577}">
  <sheetPr>
    <pageSetUpPr autoPageBreaks="0" fitToPage="1"/>
  </sheetPr>
  <dimension ref="B2:L18"/>
  <sheetViews>
    <sheetView showGridLines="0" showZeros="0" zoomScaleNormal="100" zoomScaleSheetLayoutView="90" workbookViewId="0">
      <selection activeCell="D2" sqref="D2:I2"/>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65" t="s">
        <v>115</v>
      </c>
      <c r="C2" s="165"/>
      <c r="D2" s="166">
        <f>Summary!E5</f>
        <v>0</v>
      </c>
      <c r="E2" s="167"/>
      <c r="F2" s="167"/>
      <c r="G2" s="167"/>
      <c r="H2" s="167"/>
      <c r="I2" s="168"/>
    </row>
    <row r="3" spans="2:12" ht="15.75" x14ac:dyDescent="0.25">
      <c r="B3" s="162" t="s">
        <v>52</v>
      </c>
      <c r="C3" s="162"/>
      <c r="D3" s="163">
        <f>Summary!O5</f>
        <v>2023</v>
      </c>
      <c r="E3" s="164"/>
      <c r="F3" s="83" t="s">
        <v>118</v>
      </c>
      <c r="G3" s="84">
        <v>45170</v>
      </c>
      <c r="H3" s="82" t="s">
        <v>86</v>
      </c>
      <c r="I3" s="85">
        <v>46265</v>
      </c>
    </row>
    <row r="4" spans="2:12" ht="15.75" x14ac:dyDescent="0.25">
      <c r="B4" s="80"/>
      <c r="C4" s="80"/>
      <c r="D4" s="69"/>
      <c r="E4" s="69"/>
      <c r="F4" s="69"/>
      <c r="G4" s="76"/>
      <c r="H4" s="77"/>
      <c r="I4" s="76"/>
      <c r="J4" s="75"/>
    </row>
    <row r="5" spans="2:12" s="57" customFormat="1" ht="15.75" x14ac:dyDescent="0.25">
      <c r="B5" s="172" t="s">
        <v>117</v>
      </c>
      <c r="C5" s="173"/>
      <c r="D5" s="81">
        <v>5</v>
      </c>
      <c r="E5" s="169">
        <f>Summary!C16</f>
        <v>0</v>
      </c>
      <c r="F5" s="170"/>
      <c r="G5" s="170"/>
      <c r="H5" s="170"/>
      <c r="I5" s="171"/>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74" t="s">
        <v>87</v>
      </c>
      <c r="C7" s="175"/>
      <c r="D7" s="175"/>
      <c r="E7" s="175"/>
      <c r="F7" s="175"/>
      <c r="G7" s="175"/>
      <c r="H7" s="175"/>
      <c r="I7" s="176"/>
      <c r="J7" s="58"/>
      <c r="K7" s="177" t="s">
        <v>119</v>
      </c>
      <c r="L7" s="59"/>
    </row>
    <row r="8" spans="2:12" s="57" customFormat="1" ht="34.5" customHeight="1" x14ac:dyDescent="0.25">
      <c r="B8" s="78">
        <v>1</v>
      </c>
      <c r="C8" s="180"/>
      <c r="D8" s="181"/>
      <c r="E8" s="181"/>
      <c r="F8" s="181"/>
      <c r="G8" s="181"/>
      <c r="H8" s="181"/>
      <c r="I8" s="182"/>
      <c r="J8" s="58"/>
      <c r="K8" s="178"/>
      <c r="L8" s="59"/>
    </row>
    <row r="9" spans="2:12" s="57" customFormat="1" ht="34.5" customHeight="1" x14ac:dyDescent="0.25">
      <c r="B9" s="78">
        <v>2</v>
      </c>
      <c r="C9" s="180"/>
      <c r="D9" s="181"/>
      <c r="E9" s="181"/>
      <c r="F9" s="181"/>
      <c r="G9" s="181"/>
      <c r="H9" s="181"/>
      <c r="I9" s="182"/>
      <c r="J9" s="58"/>
      <c r="K9" s="178"/>
      <c r="L9" s="59"/>
    </row>
    <row r="10" spans="2:12" s="57" customFormat="1" ht="34.5" customHeight="1" x14ac:dyDescent="0.25">
      <c r="B10" s="78">
        <v>3</v>
      </c>
      <c r="C10" s="180"/>
      <c r="D10" s="181"/>
      <c r="E10" s="181"/>
      <c r="F10" s="181"/>
      <c r="G10" s="181"/>
      <c r="H10" s="181"/>
      <c r="I10" s="182"/>
      <c r="J10" s="58"/>
      <c r="K10" s="178"/>
      <c r="L10" s="59"/>
    </row>
    <row r="11" spans="2:12" s="57" customFormat="1" ht="34.5" customHeight="1" x14ac:dyDescent="0.25">
      <c r="B11" s="78">
        <v>4</v>
      </c>
      <c r="C11" s="180"/>
      <c r="D11" s="181"/>
      <c r="E11" s="181"/>
      <c r="F11" s="181"/>
      <c r="G11" s="181"/>
      <c r="H11" s="181"/>
      <c r="I11" s="182"/>
      <c r="J11" s="58"/>
      <c r="K11" s="178"/>
      <c r="L11" s="59"/>
    </row>
    <row r="12" spans="2:12" s="57" customFormat="1" ht="34.5" customHeight="1" x14ac:dyDescent="0.25">
      <c r="B12" s="78">
        <v>5</v>
      </c>
      <c r="C12" s="180"/>
      <c r="D12" s="181"/>
      <c r="E12" s="181"/>
      <c r="F12" s="181"/>
      <c r="G12" s="181"/>
      <c r="H12" s="181"/>
      <c r="I12" s="182"/>
      <c r="J12" s="58"/>
      <c r="K12" s="178"/>
      <c r="L12" s="59"/>
    </row>
    <row r="13" spans="2:12" s="57" customFormat="1" ht="34.5" customHeight="1" x14ac:dyDescent="0.25">
      <c r="B13" s="78">
        <v>6</v>
      </c>
      <c r="C13" s="180"/>
      <c r="D13" s="181"/>
      <c r="E13" s="181"/>
      <c r="F13" s="181"/>
      <c r="G13" s="181"/>
      <c r="H13" s="181"/>
      <c r="I13" s="182"/>
      <c r="J13" s="58"/>
      <c r="K13" s="178"/>
      <c r="L13" s="59"/>
    </row>
    <row r="14" spans="2:12" s="57" customFormat="1" ht="34.5" customHeight="1" x14ac:dyDescent="0.25">
      <c r="B14" s="78">
        <v>7</v>
      </c>
      <c r="C14" s="180"/>
      <c r="D14" s="181"/>
      <c r="E14" s="181"/>
      <c r="F14" s="181"/>
      <c r="G14" s="181"/>
      <c r="H14" s="181"/>
      <c r="I14" s="182"/>
      <c r="J14" s="58"/>
      <c r="K14" s="178"/>
      <c r="L14" s="59"/>
    </row>
    <row r="15" spans="2:12" s="57" customFormat="1" ht="34.5" customHeight="1" x14ac:dyDescent="0.25">
      <c r="B15" s="78">
        <v>8</v>
      </c>
      <c r="C15" s="180"/>
      <c r="D15" s="181"/>
      <c r="E15" s="181"/>
      <c r="F15" s="181"/>
      <c r="G15" s="181"/>
      <c r="H15" s="181"/>
      <c r="I15" s="182"/>
      <c r="J15" s="58"/>
      <c r="K15" s="178"/>
      <c r="L15" s="59"/>
    </row>
    <row r="16" spans="2:12" s="57" customFormat="1" ht="34.5" customHeight="1" x14ac:dyDescent="0.25">
      <c r="B16" s="78">
        <v>9</v>
      </c>
      <c r="C16" s="180"/>
      <c r="D16" s="181"/>
      <c r="E16" s="181"/>
      <c r="F16" s="181"/>
      <c r="G16" s="181"/>
      <c r="H16" s="181"/>
      <c r="I16" s="182"/>
      <c r="J16" s="58"/>
      <c r="K16" s="178"/>
      <c r="L16" s="59"/>
    </row>
    <row r="17" spans="2:12" s="57" customFormat="1" ht="34.5" customHeight="1" thickBot="1" x14ac:dyDescent="0.3">
      <c r="B17" s="79">
        <v>10</v>
      </c>
      <c r="C17" s="183"/>
      <c r="D17" s="184"/>
      <c r="E17" s="184"/>
      <c r="F17" s="184"/>
      <c r="G17" s="184"/>
      <c r="H17" s="184"/>
      <c r="I17" s="185"/>
      <c r="J17" s="62"/>
      <c r="K17" s="179"/>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C16:I16"/>
    <mergeCell ref="C17:I17"/>
    <mergeCell ref="B7:I7"/>
    <mergeCell ref="K7:K17"/>
    <mergeCell ref="C8:I8"/>
    <mergeCell ref="C9:I9"/>
    <mergeCell ref="C10:I10"/>
    <mergeCell ref="C11:I11"/>
    <mergeCell ref="C12:I12"/>
    <mergeCell ref="C13:I13"/>
    <mergeCell ref="C14:I14"/>
    <mergeCell ref="C15:I15"/>
    <mergeCell ref="B2:C2"/>
    <mergeCell ref="D2:I2"/>
    <mergeCell ref="B3:C3"/>
    <mergeCell ref="D3:E3"/>
    <mergeCell ref="B5:C5"/>
    <mergeCell ref="E5:I5"/>
  </mergeCells>
  <printOptions horizontalCentered="1"/>
  <pageMargins left="0" right="0" top="0.5" bottom="0.5" header="0.3" footer="0.3"/>
  <pageSetup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E3A14-A804-470A-AB64-18E4AA84D116}">
  <sheetPr>
    <tabColor theme="3" tint="0.59999389629810485"/>
  </sheetPr>
  <dimension ref="B1:V63"/>
  <sheetViews>
    <sheetView zoomScaleNormal="100" workbookViewId="0">
      <selection activeCell="C2" sqref="C2"/>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125</v>
      </c>
      <c r="C2" s="146">
        <f>Summary!C17</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9"/>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9"/>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9"/>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9"/>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9"/>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9"/>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9"/>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9"/>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9"/>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9"/>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9"/>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9"/>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9"/>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9"/>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9"/>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9"/>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9"/>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9"/>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9"/>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9"/>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9"/>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9"/>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9"/>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9"/>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9"/>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9"/>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9"/>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9"/>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9"/>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9"/>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9"/>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9"/>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9"/>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9"/>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9"/>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9"/>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9"/>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9"/>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9"/>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9"/>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9"/>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9"/>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9"/>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9"/>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9"/>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9"/>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9"/>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9"/>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9"/>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120</v>
      </c>
      <c r="D62" s="126">
        <f>SUMIF(C10:C59,"",D10:D59)</f>
        <v>0</v>
      </c>
      <c r="E62" s="124"/>
      <c r="F62" s="124"/>
      <c r="G62" s="125" t="s">
        <v>120</v>
      </c>
      <c r="H62" s="126">
        <f>SUMIF(G10:G59,"",H10:H59)</f>
        <v>0</v>
      </c>
      <c r="I62" s="124"/>
      <c r="J62" s="125" t="s">
        <v>120</v>
      </c>
      <c r="K62" s="126">
        <f>SUMIF(J10:J59,"",K10:K59)</f>
        <v>0</v>
      </c>
      <c r="L62" s="124"/>
      <c r="M62" s="124"/>
      <c r="N62" s="125" t="s">
        <v>120</v>
      </c>
      <c r="O62" s="126">
        <f>SUMIF(N10:N59,"",O10:O59)</f>
        <v>0</v>
      </c>
      <c r="P62" s="124"/>
      <c r="Q62" s="124"/>
      <c r="R62" s="125" t="s">
        <v>120</v>
      </c>
      <c r="S62" s="126">
        <f>SUMIF(R10:R59,"",S10:S59)</f>
        <v>0</v>
      </c>
      <c r="T62" s="124"/>
      <c r="U62" s="125" t="s">
        <v>120</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9">
    <dataValidation allowBlank="1" showInputMessage="1" showErrorMessage="1" errorTitle="Error" error="Field fills in automatically from Summary tab. Please enter Project Name on Summary tab." sqref="C2" xr:uid="{F72CF8DD-3942-412F-B850-5E98E6673858}"/>
    <dataValidation type="whole" allowBlank="1" showInputMessage="1" showErrorMessage="1" error="Enter full dollar amount only." sqref="O111:O1048576 K111:K1048576 D111:D1048576 K10:K59 D10:D59 O10:O59 S10:S59 S111:S1048576 H10:H59 U10:V59 H111:H1048576 U111:V1048576 U3:V7 H3:H7 D3:D7 K3:K7 O3:O7 S3:S7" xr:uid="{EF23BE91-6A98-4F26-9CE6-3354EDAD642A}">
      <formula1>0</formula1>
      <formula2>1000000000</formula2>
    </dataValidation>
    <dataValidation type="list" allowBlank="1" showInputMessage="1" showErrorMessage="1" sqref="U111:U1048576 U10:U59" xr:uid="{AAFFBC0F-D7B6-4187-9BFC-557E1F22D9C8}">
      <formula1>Admin</formula1>
    </dataValidation>
    <dataValidation type="list" allowBlank="1" showInputMessage="1" showErrorMessage="1" sqref="G111:G1048576 G10:G59" xr:uid="{BFFA9010-297D-4CB6-A889-90CD7A6F7629}">
      <formula1>Organization</formula1>
    </dataValidation>
    <dataValidation type="list" allowBlank="1" showInputMessage="1" showErrorMessage="1" sqref="J111:J1048576 J10:J59" xr:uid="{F71F874D-EC18-420E-88ED-0719D3285382}">
      <formula1>Equipment</formula1>
    </dataValidation>
    <dataValidation type="list" allowBlank="1" showInputMessage="1" showErrorMessage="1" sqref="N111:N1048576 N10:N59" xr:uid="{351780C1-D46F-42E4-B1BF-93BE7A238837}">
      <formula1>Training</formula1>
    </dataValidation>
    <dataValidation type="list" allowBlank="1" showInputMessage="1" showErrorMessage="1" sqref="R111:R1048576 R10:R59" xr:uid="{4F1F5143-E624-46A0-AE59-7FE773055B4A}">
      <formula1>Exercise</formula1>
    </dataValidation>
    <dataValidation type="list" allowBlank="1" showInputMessage="1" showErrorMessage="1" sqref="C111:C1048576 C10:C59" xr:uid="{6BCA5447-5F86-4737-9A7E-CF543F67B318}">
      <formula1>Planning</formula1>
    </dataValidation>
    <dataValidation type="list" allowBlank="1" showInputMessage="1" showErrorMessage="1" sqref="M111:M1048576 I111:I1048576 F111:F1048576 B111:B1048576 Q10:Q59 I10:I59 M10:M59 F10:F59 Q111:Q1048576 B10:B59" xr:uid="{2DB63C7F-8026-41E3-86DE-DC0EDC00FF03}">
      <formula1>Discipline</formula1>
    </dataValidation>
  </dataValidations>
  <pageMargins left="0.7" right="0.7" top="0.75" bottom="0.75" header="0.3" footer="0.3"/>
  <pageSetup scale="2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A9787-6103-4AF7-A0EF-ED071096EABF}">
  <sheetPr>
    <pageSetUpPr autoPageBreaks="0" fitToPage="1"/>
  </sheetPr>
  <dimension ref="B2:L18"/>
  <sheetViews>
    <sheetView showGridLines="0" showZeros="0" zoomScaleNormal="100" zoomScaleSheetLayoutView="90" workbookViewId="0">
      <selection activeCell="D2" sqref="D2:I2"/>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65" t="s">
        <v>115</v>
      </c>
      <c r="C2" s="165"/>
      <c r="D2" s="166">
        <f>Summary!E5</f>
        <v>0</v>
      </c>
      <c r="E2" s="167"/>
      <c r="F2" s="167"/>
      <c r="G2" s="167"/>
      <c r="H2" s="167"/>
      <c r="I2" s="168"/>
    </row>
    <row r="3" spans="2:12" ht="15.75" x14ac:dyDescent="0.25">
      <c r="B3" s="162" t="s">
        <v>52</v>
      </c>
      <c r="C3" s="162"/>
      <c r="D3" s="163">
        <f>Summary!O5</f>
        <v>2023</v>
      </c>
      <c r="E3" s="164"/>
      <c r="F3" s="83" t="s">
        <v>118</v>
      </c>
      <c r="G3" s="84">
        <v>45170</v>
      </c>
      <c r="H3" s="82" t="s">
        <v>86</v>
      </c>
      <c r="I3" s="85">
        <v>46265</v>
      </c>
    </row>
    <row r="4" spans="2:12" ht="15.75" x14ac:dyDescent="0.25">
      <c r="B4" s="80"/>
      <c r="C4" s="80"/>
      <c r="D4" s="69"/>
      <c r="E4" s="69"/>
      <c r="F4" s="69"/>
      <c r="G4" s="76"/>
      <c r="H4" s="77"/>
      <c r="I4" s="76"/>
      <c r="J4" s="75"/>
    </row>
    <row r="5" spans="2:12" s="57" customFormat="1" ht="15.75" x14ac:dyDescent="0.25">
      <c r="B5" s="172" t="s">
        <v>117</v>
      </c>
      <c r="C5" s="173"/>
      <c r="D5" s="81">
        <v>6</v>
      </c>
      <c r="E5" s="169">
        <f>Summary!C17</f>
        <v>0</v>
      </c>
      <c r="F5" s="170"/>
      <c r="G5" s="170"/>
      <c r="H5" s="170"/>
      <c r="I5" s="171"/>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74" t="s">
        <v>87</v>
      </c>
      <c r="C7" s="175"/>
      <c r="D7" s="175"/>
      <c r="E7" s="175"/>
      <c r="F7" s="175"/>
      <c r="G7" s="175"/>
      <c r="H7" s="175"/>
      <c r="I7" s="176"/>
      <c r="J7" s="58"/>
      <c r="K7" s="177" t="s">
        <v>119</v>
      </c>
      <c r="L7" s="59"/>
    </row>
    <row r="8" spans="2:12" s="57" customFormat="1" ht="34.5" customHeight="1" x14ac:dyDescent="0.25">
      <c r="B8" s="78">
        <v>1</v>
      </c>
      <c r="C8" s="180"/>
      <c r="D8" s="181"/>
      <c r="E8" s="181"/>
      <c r="F8" s="181"/>
      <c r="G8" s="181"/>
      <c r="H8" s="181"/>
      <c r="I8" s="182"/>
      <c r="J8" s="58"/>
      <c r="K8" s="178"/>
      <c r="L8" s="59"/>
    </row>
    <row r="9" spans="2:12" s="57" customFormat="1" ht="34.5" customHeight="1" x14ac:dyDescent="0.25">
      <c r="B9" s="78">
        <v>2</v>
      </c>
      <c r="C9" s="180"/>
      <c r="D9" s="181"/>
      <c r="E9" s="181"/>
      <c r="F9" s="181"/>
      <c r="G9" s="181"/>
      <c r="H9" s="181"/>
      <c r="I9" s="182"/>
      <c r="J9" s="58"/>
      <c r="K9" s="178"/>
      <c r="L9" s="59"/>
    </row>
    <row r="10" spans="2:12" s="57" customFormat="1" ht="34.5" customHeight="1" x14ac:dyDescent="0.25">
      <c r="B10" s="78">
        <v>3</v>
      </c>
      <c r="C10" s="180"/>
      <c r="D10" s="181"/>
      <c r="E10" s="181"/>
      <c r="F10" s="181"/>
      <c r="G10" s="181"/>
      <c r="H10" s="181"/>
      <c r="I10" s="182"/>
      <c r="J10" s="58"/>
      <c r="K10" s="178"/>
      <c r="L10" s="59"/>
    </row>
    <row r="11" spans="2:12" s="57" customFormat="1" ht="34.5" customHeight="1" x14ac:dyDescent="0.25">
      <c r="B11" s="78">
        <v>4</v>
      </c>
      <c r="C11" s="180"/>
      <c r="D11" s="181"/>
      <c r="E11" s="181"/>
      <c r="F11" s="181"/>
      <c r="G11" s="181"/>
      <c r="H11" s="181"/>
      <c r="I11" s="182"/>
      <c r="J11" s="58"/>
      <c r="K11" s="178"/>
      <c r="L11" s="59"/>
    </row>
    <row r="12" spans="2:12" s="57" customFormat="1" ht="34.5" customHeight="1" x14ac:dyDescent="0.25">
      <c r="B12" s="78">
        <v>5</v>
      </c>
      <c r="C12" s="180"/>
      <c r="D12" s="181"/>
      <c r="E12" s="181"/>
      <c r="F12" s="181"/>
      <c r="G12" s="181"/>
      <c r="H12" s="181"/>
      <c r="I12" s="182"/>
      <c r="J12" s="58"/>
      <c r="K12" s="178"/>
      <c r="L12" s="59"/>
    </row>
    <row r="13" spans="2:12" s="57" customFormat="1" ht="34.5" customHeight="1" x14ac:dyDescent="0.25">
      <c r="B13" s="78">
        <v>6</v>
      </c>
      <c r="C13" s="180"/>
      <c r="D13" s="181"/>
      <c r="E13" s="181"/>
      <c r="F13" s="181"/>
      <c r="G13" s="181"/>
      <c r="H13" s="181"/>
      <c r="I13" s="182"/>
      <c r="J13" s="58"/>
      <c r="K13" s="178"/>
      <c r="L13" s="59"/>
    </row>
    <row r="14" spans="2:12" s="57" customFormat="1" ht="34.5" customHeight="1" x14ac:dyDescent="0.25">
      <c r="B14" s="78">
        <v>7</v>
      </c>
      <c r="C14" s="180"/>
      <c r="D14" s="181"/>
      <c r="E14" s="181"/>
      <c r="F14" s="181"/>
      <c r="G14" s="181"/>
      <c r="H14" s="181"/>
      <c r="I14" s="182"/>
      <c r="J14" s="58"/>
      <c r="K14" s="178"/>
      <c r="L14" s="59"/>
    </row>
    <row r="15" spans="2:12" s="57" customFormat="1" ht="34.5" customHeight="1" x14ac:dyDescent="0.25">
      <c r="B15" s="78">
        <v>8</v>
      </c>
      <c r="C15" s="180"/>
      <c r="D15" s="181"/>
      <c r="E15" s="181"/>
      <c r="F15" s="181"/>
      <c r="G15" s="181"/>
      <c r="H15" s="181"/>
      <c r="I15" s="182"/>
      <c r="J15" s="58"/>
      <c r="K15" s="178"/>
      <c r="L15" s="59"/>
    </row>
    <row r="16" spans="2:12" s="57" customFormat="1" ht="34.5" customHeight="1" x14ac:dyDescent="0.25">
      <c r="B16" s="78">
        <v>9</v>
      </c>
      <c r="C16" s="180"/>
      <c r="D16" s="181"/>
      <c r="E16" s="181"/>
      <c r="F16" s="181"/>
      <c r="G16" s="181"/>
      <c r="H16" s="181"/>
      <c r="I16" s="182"/>
      <c r="J16" s="58"/>
      <c r="K16" s="178"/>
      <c r="L16" s="59"/>
    </row>
    <row r="17" spans="2:12" s="57" customFormat="1" ht="34.5" customHeight="1" thickBot="1" x14ac:dyDescent="0.3">
      <c r="B17" s="79">
        <v>10</v>
      </c>
      <c r="C17" s="183"/>
      <c r="D17" s="184"/>
      <c r="E17" s="184"/>
      <c r="F17" s="184"/>
      <c r="G17" s="184"/>
      <c r="H17" s="184"/>
      <c r="I17" s="185"/>
      <c r="J17" s="62"/>
      <c r="K17" s="179"/>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C16:I16"/>
    <mergeCell ref="C17:I17"/>
    <mergeCell ref="B7:I7"/>
    <mergeCell ref="K7:K17"/>
    <mergeCell ref="C8:I8"/>
    <mergeCell ref="C9:I9"/>
    <mergeCell ref="C10:I10"/>
    <mergeCell ref="C11:I11"/>
    <mergeCell ref="C12:I12"/>
    <mergeCell ref="C13:I13"/>
    <mergeCell ref="C14:I14"/>
    <mergeCell ref="C15:I15"/>
    <mergeCell ref="B2:C2"/>
    <mergeCell ref="D2:I2"/>
    <mergeCell ref="B3:C3"/>
    <mergeCell ref="D3:E3"/>
    <mergeCell ref="B5:C5"/>
    <mergeCell ref="E5:I5"/>
  </mergeCells>
  <printOptions horizontalCentered="1"/>
  <pageMargins left="0" right="0" top="0.5" bottom="0.5" header="0.3" footer="0.3"/>
  <pageSetup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EE5E2-C295-481E-82DC-5145FB215AD1}">
  <sheetPr>
    <tabColor theme="3" tint="0.59999389629810485"/>
  </sheetPr>
  <dimension ref="B1:V63"/>
  <sheetViews>
    <sheetView zoomScaleNormal="100" workbookViewId="0">
      <selection activeCell="C2" sqref="C2"/>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126</v>
      </c>
      <c r="C2" s="146">
        <f>Summary!C18</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9"/>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9"/>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9"/>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9"/>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9"/>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9"/>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9"/>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9"/>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9"/>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9"/>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9"/>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9"/>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9"/>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9"/>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9"/>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9"/>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9"/>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9"/>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9"/>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9"/>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9"/>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9"/>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9"/>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9"/>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9"/>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9"/>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9"/>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9"/>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9"/>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9"/>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9"/>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9"/>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9"/>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9"/>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9"/>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9"/>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9"/>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9"/>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9"/>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9"/>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9"/>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9"/>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9"/>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9"/>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9"/>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9"/>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9"/>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9"/>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9"/>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120</v>
      </c>
      <c r="D62" s="126">
        <f>SUMIF(C10:C59,"",D10:D59)</f>
        <v>0</v>
      </c>
      <c r="E62" s="124"/>
      <c r="F62" s="124"/>
      <c r="G62" s="125" t="s">
        <v>120</v>
      </c>
      <c r="H62" s="126">
        <f>SUMIF(G10:G59,"",H10:H59)</f>
        <v>0</v>
      </c>
      <c r="I62" s="124"/>
      <c r="J62" s="125" t="s">
        <v>120</v>
      </c>
      <c r="K62" s="126">
        <f>SUMIF(J10:J59,"",K10:K59)</f>
        <v>0</v>
      </c>
      <c r="L62" s="124"/>
      <c r="M62" s="124"/>
      <c r="N62" s="125" t="s">
        <v>120</v>
      </c>
      <c r="O62" s="126">
        <f>SUMIF(N10:N59,"",O10:O59)</f>
        <v>0</v>
      </c>
      <c r="P62" s="124"/>
      <c r="Q62" s="124"/>
      <c r="R62" s="125" t="s">
        <v>120</v>
      </c>
      <c r="S62" s="126">
        <f>SUMIF(R10:R59,"",S10:S59)</f>
        <v>0</v>
      </c>
      <c r="T62" s="124"/>
      <c r="U62" s="125" t="s">
        <v>120</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9">
    <dataValidation type="list" allowBlank="1" showInputMessage="1" showErrorMessage="1" sqref="M111:M1048576 I111:I1048576 F111:F1048576 B111:B1048576 Q10:Q59 I10:I59 M10:M59 F10:F59 Q111:Q1048576 B10:B59" xr:uid="{A411C335-D5AC-45FB-BF78-BBEC767DC445}">
      <formula1>Discipline</formula1>
    </dataValidation>
    <dataValidation type="list" allowBlank="1" showInputMessage="1" showErrorMessage="1" sqref="C111:C1048576 C10:C59" xr:uid="{0784693E-F150-4FC2-8E2F-45B58F1833A6}">
      <formula1>Planning</formula1>
    </dataValidation>
    <dataValidation type="list" allowBlank="1" showInputMessage="1" showErrorMessage="1" sqref="R111:R1048576 R10:R59" xr:uid="{1C5150B5-BCF3-480A-909E-4DDCE4E382B2}">
      <formula1>Exercise</formula1>
    </dataValidation>
    <dataValidation type="list" allowBlank="1" showInputMessage="1" showErrorMessage="1" sqref="N111:N1048576 N10:N59" xr:uid="{F437C813-83A5-4049-877D-5838F5142AE5}">
      <formula1>Training</formula1>
    </dataValidation>
    <dataValidation type="list" allowBlank="1" showInputMessage="1" showErrorMessage="1" sqref="J111:J1048576 J10:J59" xr:uid="{8D96CAB2-76E2-466F-AB4A-16347AA05047}">
      <formula1>Equipment</formula1>
    </dataValidation>
    <dataValidation type="list" allowBlank="1" showInputMessage="1" showErrorMessage="1" sqref="G111:G1048576 G10:G59" xr:uid="{B93812A0-55C4-4B73-A8A0-CA04640CD383}">
      <formula1>Organization</formula1>
    </dataValidation>
    <dataValidation type="list" allowBlank="1" showInputMessage="1" showErrorMessage="1" sqref="U111:U1048576 U10:U59" xr:uid="{EC0FD846-3170-4BD9-942A-EDEF4B88AEA2}">
      <formula1>Admin</formula1>
    </dataValidation>
    <dataValidation type="whole" allowBlank="1" showInputMessage="1" showErrorMessage="1" error="Enter full dollar amount only." sqref="O111:O1048576 K111:K1048576 D111:D1048576 K10:K59 D10:D59 O10:O59 S10:S59 S111:S1048576 H10:H59 U10:V59 H111:H1048576 U111:V1048576 U3:V7 H3:H7 D3:D7 K3:K7 O3:O7 S3:S7" xr:uid="{961523DD-65AE-46E9-BB3B-7315979AE92D}">
      <formula1>0</formula1>
      <formula2>1000000000</formula2>
    </dataValidation>
    <dataValidation allowBlank="1" showInputMessage="1" showErrorMessage="1" errorTitle="Error" error="Field fills in automatically from Summary tab. Please enter Project Name on Summary tab." sqref="C2" xr:uid="{01316F59-828A-460E-84C5-329DD929D133}"/>
  </dataValidations>
  <pageMargins left="0.7" right="0.7" top="0.75" bottom="0.75" header="0.3" footer="0.3"/>
  <pageSetup scale="2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49CC5-A448-44CB-9127-4B6F3DA48434}">
  <sheetPr>
    <pageSetUpPr autoPageBreaks="0" fitToPage="1"/>
  </sheetPr>
  <dimension ref="B2:L18"/>
  <sheetViews>
    <sheetView showGridLines="0" showZeros="0" zoomScaleNormal="100" zoomScaleSheetLayoutView="90" workbookViewId="0">
      <selection activeCell="D2" sqref="D2:I2"/>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65" t="s">
        <v>115</v>
      </c>
      <c r="C2" s="165"/>
      <c r="D2" s="166">
        <f>Summary!E5</f>
        <v>0</v>
      </c>
      <c r="E2" s="167"/>
      <c r="F2" s="167"/>
      <c r="G2" s="167"/>
      <c r="H2" s="167"/>
      <c r="I2" s="168"/>
    </row>
    <row r="3" spans="2:12" ht="15.75" x14ac:dyDescent="0.25">
      <c r="B3" s="162" t="s">
        <v>52</v>
      </c>
      <c r="C3" s="162"/>
      <c r="D3" s="163">
        <f>Summary!O5</f>
        <v>2023</v>
      </c>
      <c r="E3" s="164"/>
      <c r="F3" s="83" t="s">
        <v>118</v>
      </c>
      <c r="G3" s="84">
        <v>45170</v>
      </c>
      <c r="H3" s="82" t="s">
        <v>86</v>
      </c>
      <c r="I3" s="85">
        <v>46265</v>
      </c>
    </row>
    <row r="4" spans="2:12" ht="15.75" x14ac:dyDescent="0.25">
      <c r="B4" s="80"/>
      <c r="C4" s="80"/>
      <c r="D4" s="69"/>
      <c r="E4" s="69"/>
      <c r="F4" s="69"/>
      <c r="G4" s="76"/>
      <c r="H4" s="77"/>
      <c r="I4" s="76"/>
      <c r="J4" s="75"/>
    </row>
    <row r="5" spans="2:12" s="57" customFormat="1" ht="15.75" x14ac:dyDescent="0.25">
      <c r="B5" s="172" t="s">
        <v>117</v>
      </c>
      <c r="C5" s="173"/>
      <c r="D5" s="81">
        <v>7</v>
      </c>
      <c r="E5" s="169">
        <f>Summary!C18</f>
        <v>0</v>
      </c>
      <c r="F5" s="170"/>
      <c r="G5" s="170"/>
      <c r="H5" s="170"/>
      <c r="I5" s="171"/>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74" t="s">
        <v>87</v>
      </c>
      <c r="C7" s="175"/>
      <c r="D7" s="175"/>
      <c r="E7" s="175"/>
      <c r="F7" s="175"/>
      <c r="G7" s="175"/>
      <c r="H7" s="175"/>
      <c r="I7" s="176"/>
      <c r="J7" s="58"/>
      <c r="K7" s="177" t="s">
        <v>119</v>
      </c>
      <c r="L7" s="59"/>
    </row>
    <row r="8" spans="2:12" s="57" customFormat="1" ht="34.5" customHeight="1" x14ac:dyDescent="0.25">
      <c r="B8" s="78">
        <v>1</v>
      </c>
      <c r="C8" s="180"/>
      <c r="D8" s="181"/>
      <c r="E8" s="181"/>
      <c r="F8" s="181"/>
      <c r="G8" s="181"/>
      <c r="H8" s="181"/>
      <c r="I8" s="182"/>
      <c r="J8" s="58"/>
      <c r="K8" s="178"/>
      <c r="L8" s="59"/>
    </row>
    <row r="9" spans="2:12" s="57" customFormat="1" ht="34.5" customHeight="1" x14ac:dyDescent="0.25">
      <c r="B9" s="78">
        <v>2</v>
      </c>
      <c r="C9" s="180"/>
      <c r="D9" s="181"/>
      <c r="E9" s="181"/>
      <c r="F9" s="181"/>
      <c r="G9" s="181"/>
      <c r="H9" s="181"/>
      <c r="I9" s="182"/>
      <c r="J9" s="58"/>
      <c r="K9" s="178"/>
      <c r="L9" s="59"/>
    </row>
    <row r="10" spans="2:12" s="57" customFormat="1" ht="34.5" customHeight="1" x14ac:dyDescent="0.25">
      <c r="B10" s="78">
        <v>3</v>
      </c>
      <c r="C10" s="180"/>
      <c r="D10" s="181"/>
      <c r="E10" s="181"/>
      <c r="F10" s="181"/>
      <c r="G10" s="181"/>
      <c r="H10" s="181"/>
      <c r="I10" s="182"/>
      <c r="J10" s="58"/>
      <c r="K10" s="178"/>
      <c r="L10" s="59"/>
    </row>
    <row r="11" spans="2:12" s="57" customFormat="1" ht="34.5" customHeight="1" x14ac:dyDescent="0.25">
      <c r="B11" s="78">
        <v>4</v>
      </c>
      <c r="C11" s="180"/>
      <c r="D11" s="181"/>
      <c r="E11" s="181"/>
      <c r="F11" s="181"/>
      <c r="G11" s="181"/>
      <c r="H11" s="181"/>
      <c r="I11" s="182"/>
      <c r="J11" s="58"/>
      <c r="K11" s="178"/>
      <c r="L11" s="59"/>
    </row>
    <row r="12" spans="2:12" s="57" customFormat="1" ht="34.5" customHeight="1" x14ac:dyDescent="0.25">
      <c r="B12" s="78">
        <v>5</v>
      </c>
      <c r="C12" s="180"/>
      <c r="D12" s="181"/>
      <c r="E12" s="181"/>
      <c r="F12" s="181"/>
      <c r="G12" s="181"/>
      <c r="H12" s="181"/>
      <c r="I12" s="182"/>
      <c r="J12" s="58"/>
      <c r="K12" s="178"/>
      <c r="L12" s="59"/>
    </row>
    <row r="13" spans="2:12" s="57" customFormat="1" ht="34.5" customHeight="1" x14ac:dyDescent="0.25">
      <c r="B13" s="78">
        <v>6</v>
      </c>
      <c r="C13" s="180"/>
      <c r="D13" s="181"/>
      <c r="E13" s="181"/>
      <c r="F13" s="181"/>
      <c r="G13" s="181"/>
      <c r="H13" s="181"/>
      <c r="I13" s="182"/>
      <c r="J13" s="58"/>
      <c r="K13" s="178"/>
      <c r="L13" s="59"/>
    </row>
    <row r="14" spans="2:12" s="57" customFormat="1" ht="34.5" customHeight="1" x14ac:dyDescent="0.25">
      <c r="B14" s="78">
        <v>7</v>
      </c>
      <c r="C14" s="180"/>
      <c r="D14" s="181"/>
      <c r="E14" s="181"/>
      <c r="F14" s="181"/>
      <c r="G14" s="181"/>
      <c r="H14" s="181"/>
      <c r="I14" s="182"/>
      <c r="J14" s="58"/>
      <c r="K14" s="178"/>
      <c r="L14" s="59"/>
    </row>
    <row r="15" spans="2:12" s="57" customFormat="1" ht="34.5" customHeight="1" x14ac:dyDescent="0.25">
      <c r="B15" s="78">
        <v>8</v>
      </c>
      <c r="C15" s="180"/>
      <c r="D15" s="181"/>
      <c r="E15" s="181"/>
      <c r="F15" s="181"/>
      <c r="G15" s="181"/>
      <c r="H15" s="181"/>
      <c r="I15" s="182"/>
      <c r="J15" s="58"/>
      <c r="K15" s="178"/>
      <c r="L15" s="59"/>
    </row>
    <row r="16" spans="2:12" s="57" customFormat="1" ht="34.5" customHeight="1" x14ac:dyDescent="0.25">
      <c r="B16" s="78">
        <v>9</v>
      </c>
      <c r="C16" s="180"/>
      <c r="D16" s="181"/>
      <c r="E16" s="181"/>
      <c r="F16" s="181"/>
      <c r="G16" s="181"/>
      <c r="H16" s="181"/>
      <c r="I16" s="182"/>
      <c r="J16" s="58"/>
      <c r="K16" s="178"/>
      <c r="L16" s="59"/>
    </row>
    <row r="17" spans="2:12" s="57" customFormat="1" ht="34.5" customHeight="1" thickBot="1" x14ac:dyDescent="0.3">
      <c r="B17" s="79">
        <v>10</v>
      </c>
      <c r="C17" s="183"/>
      <c r="D17" s="184"/>
      <c r="E17" s="184"/>
      <c r="F17" s="184"/>
      <c r="G17" s="184"/>
      <c r="H17" s="184"/>
      <c r="I17" s="185"/>
      <c r="J17" s="62"/>
      <c r="K17" s="179"/>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C16:I16"/>
    <mergeCell ref="C17:I17"/>
    <mergeCell ref="B7:I7"/>
    <mergeCell ref="K7:K17"/>
    <mergeCell ref="C8:I8"/>
    <mergeCell ref="C9:I9"/>
    <mergeCell ref="C10:I10"/>
    <mergeCell ref="C11:I11"/>
    <mergeCell ref="C12:I12"/>
    <mergeCell ref="C13:I13"/>
    <mergeCell ref="C14:I14"/>
    <mergeCell ref="C15:I15"/>
    <mergeCell ref="B2:C2"/>
    <mergeCell ref="D2:I2"/>
    <mergeCell ref="B3:C3"/>
    <mergeCell ref="D3:E3"/>
    <mergeCell ref="B5:C5"/>
    <mergeCell ref="E5:I5"/>
  </mergeCells>
  <printOptions horizontalCentered="1"/>
  <pageMargins left="0" right="0" top="0.5" bottom="0.5" header="0.3" footer="0.3"/>
  <pageSetup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547AE-23F8-40F3-B6B5-FF738693EDA0}">
  <sheetPr>
    <tabColor theme="3" tint="0.59999389629810485"/>
  </sheetPr>
  <dimension ref="B1:V63"/>
  <sheetViews>
    <sheetView zoomScaleNormal="100" workbookViewId="0">
      <selection activeCell="C2" sqref="C2"/>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127</v>
      </c>
      <c r="C2" s="146">
        <f>Summary!C19</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9"/>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9"/>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9"/>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9"/>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9"/>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9"/>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9"/>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9"/>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9"/>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9"/>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9"/>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9"/>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9"/>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9"/>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9"/>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9"/>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9"/>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9"/>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9"/>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9"/>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9"/>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9"/>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9"/>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9"/>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9"/>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9"/>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9"/>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9"/>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9"/>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9"/>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9"/>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9"/>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9"/>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9"/>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9"/>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9"/>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9"/>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9"/>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9"/>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9"/>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9"/>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9"/>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9"/>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9"/>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9"/>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9"/>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9"/>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9"/>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9"/>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120</v>
      </c>
      <c r="D62" s="126">
        <f>SUMIF(C10:C59,"",D10:D59)</f>
        <v>0</v>
      </c>
      <c r="E62" s="124"/>
      <c r="F62" s="124"/>
      <c r="G62" s="125" t="s">
        <v>120</v>
      </c>
      <c r="H62" s="126">
        <f>SUMIF(G10:G59,"",H10:H59)</f>
        <v>0</v>
      </c>
      <c r="I62" s="124"/>
      <c r="J62" s="125" t="s">
        <v>120</v>
      </c>
      <c r="K62" s="126">
        <f>SUMIF(J10:J59,"",K10:K59)</f>
        <v>0</v>
      </c>
      <c r="L62" s="124"/>
      <c r="M62" s="124"/>
      <c r="N62" s="125" t="s">
        <v>120</v>
      </c>
      <c r="O62" s="126">
        <f>SUMIF(N10:N59,"",O10:O59)</f>
        <v>0</v>
      </c>
      <c r="P62" s="124"/>
      <c r="Q62" s="124"/>
      <c r="R62" s="125" t="s">
        <v>120</v>
      </c>
      <c r="S62" s="126">
        <f>SUMIF(R10:R59,"",S10:S59)</f>
        <v>0</v>
      </c>
      <c r="T62" s="124"/>
      <c r="U62" s="125" t="s">
        <v>120</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9">
    <dataValidation allowBlank="1" showInputMessage="1" showErrorMessage="1" errorTitle="Error" error="Field fills in automatically from Summary tab. Please enter Project Name on Summary tab." sqref="C2" xr:uid="{E94159EF-77D3-4B33-AC66-F968657B417B}"/>
    <dataValidation type="whole" allowBlank="1" showInputMessage="1" showErrorMessage="1" error="Enter full dollar amount only." sqref="O111:O1048576 K111:K1048576 D111:D1048576 K10:K59 D10:D59 O10:O59 S10:S59 S111:S1048576 H10:H59 U10:V59 H111:H1048576 U111:V1048576 U3:V7 H3:H7 D3:D7 K3:K7 O3:O7 S3:S7" xr:uid="{45A4DF0C-4327-459A-8C90-1517EB34C9AC}">
      <formula1>0</formula1>
      <formula2>1000000000</formula2>
    </dataValidation>
    <dataValidation type="list" allowBlank="1" showInputMessage="1" showErrorMessage="1" sqref="U111:U1048576 U10:U59" xr:uid="{C3B63F8C-1EBC-4390-8FB4-4FFD9E743913}">
      <formula1>Admin</formula1>
    </dataValidation>
    <dataValidation type="list" allowBlank="1" showInputMessage="1" showErrorMessage="1" sqref="G111:G1048576 G10:G59" xr:uid="{DFC34506-01DC-41BB-A774-AC52A002092E}">
      <formula1>Organization</formula1>
    </dataValidation>
    <dataValidation type="list" allowBlank="1" showInputMessage="1" showErrorMessage="1" sqref="J111:J1048576 J10:J59" xr:uid="{A6BC4DAF-75FA-402F-B1FB-9BCA185A84C2}">
      <formula1>Equipment</formula1>
    </dataValidation>
    <dataValidation type="list" allowBlank="1" showInputMessage="1" showErrorMessage="1" sqref="N111:N1048576 N10:N59" xr:uid="{0A76DD0E-57AA-4876-94D2-F6F28663FB5B}">
      <formula1>Training</formula1>
    </dataValidation>
    <dataValidation type="list" allowBlank="1" showInputMessage="1" showErrorMessage="1" sqref="R111:R1048576 R10:R59" xr:uid="{6AB81E9F-B002-490F-A5AF-0FA281965994}">
      <formula1>Exercise</formula1>
    </dataValidation>
    <dataValidation type="list" allowBlank="1" showInputMessage="1" showErrorMessage="1" sqref="C111:C1048576 C10:C59" xr:uid="{26927B0E-4FAE-4CE4-8594-2CFF082ADDC4}">
      <formula1>Planning</formula1>
    </dataValidation>
    <dataValidation type="list" allowBlank="1" showInputMessage="1" showErrorMessage="1" sqref="M111:M1048576 I111:I1048576 F111:F1048576 B111:B1048576 Q10:Q59 I10:I59 M10:M59 F10:F59 Q111:Q1048576 B10:B59" xr:uid="{E1F967E1-75E4-4629-9FB7-9CBDF83A2C3C}">
      <formula1>Discipline</formula1>
    </dataValidation>
  </dataValidations>
  <pageMargins left="0.7" right="0.7" top="0.75" bottom="0.75" header="0.3" footer="0.3"/>
  <pageSetup scale="2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F13A6-FB22-4517-A386-B35ABCE6E9D9}">
  <sheetPr>
    <pageSetUpPr autoPageBreaks="0" fitToPage="1"/>
  </sheetPr>
  <dimension ref="B2:L18"/>
  <sheetViews>
    <sheetView showGridLines="0" showZeros="0" zoomScaleNormal="100" zoomScaleSheetLayoutView="90" workbookViewId="0">
      <selection activeCell="D2" sqref="D2:I2"/>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65" t="s">
        <v>115</v>
      </c>
      <c r="C2" s="165"/>
      <c r="D2" s="166">
        <f>Summary!E5</f>
        <v>0</v>
      </c>
      <c r="E2" s="167"/>
      <c r="F2" s="167"/>
      <c r="G2" s="167"/>
      <c r="H2" s="167"/>
      <c r="I2" s="168"/>
    </row>
    <row r="3" spans="2:12" ht="15.75" x14ac:dyDescent="0.25">
      <c r="B3" s="162" t="s">
        <v>52</v>
      </c>
      <c r="C3" s="162"/>
      <c r="D3" s="163">
        <f>Summary!O5</f>
        <v>2023</v>
      </c>
      <c r="E3" s="164"/>
      <c r="F3" s="83" t="s">
        <v>118</v>
      </c>
      <c r="G3" s="84">
        <v>45170</v>
      </c>
      <c r="H3" s="82" t="s">
        <v>86</v>
      </c>
      <c r="I3" s="85">
        <v>46265</v>
      </c>
    </row>
    <row r="4" spans="2:12" ht="15.75" x14ac:dyDescent="0.25">
      <c r="B4" s="80"/>
      <c r="C4" s="80"/>
      <c r="D4" s="69"/>
      <c r="E4" s="69"/>
      <c r="F4" s="69"/>
      <c r="G4" s="76"/>
      <c r="H4" s="77"/>
      <c r="I4" s="76"/>
      <c r="J4" s="75"/>
    </row>
    <row r="5" spans="2:12" s="57" customFormat="1" ht="15.75" x14ac:dyDescent="0.25">
      <c r="B5" s="172" t="s">
        <v>117</v>
      </c>
      <c r="C5" s="173"/>
      <c r="D5" s="81">
        <v>8</v>
      </c>
      <c r="E5" s="169">
        <f>Summary!C19</f>
        <v>0</v>
      </c>
      <c r="F5" s="170"/>
      <c r="G5" s="170"/>
      <c r="H5" s="170"/>
      <c r="I5" s="171"/>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74" t="s">
        <v>87</v>
      </c>
      <c r="C7" s="175"/>
      <c r="D7" s="175"/>
      <c r="E7" s="175"/>
      <c r="F7" s="175"/>
      <c r="G7" s="175"/>
      <c r="H7" s="175"/>
      <c r="I7" s="176"/>
      <c r="J7" s="58"/>
      <c r="K7" s="177" t="s">
        <v>119</v>
      </c>
      <c r="L7" s="59"/>
    </row>
    <row r="8" spans="2:12" s="57" customFormat="1" ht="34.5" customHeight="1" x14ac:dyDescent="0.25">
      <c r="B8" s="78">
        <v>1</v>
      </c>
      <c r="C8" s="180"/>
      <c r="D8" s="181"/>
      <c r="E8" s="181"/>
      <c r="F8" s="181"/>
      <c r="G8" s="181"/>
      <c r="H8" s="181"/>
      <c r="I8" s="182"/>
      <c r="J8" s="58"/>
      <c r="K8" s="178"/>
      <c r="L8" s="59"/>
    </row>
    <row r="9" spans="2:12" s="57" customFormat="1" ht="34.5" customHeight="1" x14ac:dyDescent="0.25">
      <c r="B9" s="78">
        <v>2</v>
      </c>
      <c r="C9" s="180"/>
      <c r="D9" s="181"/>
      <c r="E9" s="181"/>
      <c r="F9" s="181"/>
      <c r="G9" s="181"/>
      <c r="H9" s="181"/>
      <c r="I9" s="182"/>
      <c r="J9" s="58"/>
      <c r="K9" s="178"/>
      <c r="L9" s="59"/>
    </row>
    <row r="10" spans="2:12" s="57" customFormat="1" ht="34.5" customHeight="1" x14ac:dyDescent="0.25">
      <c r="B10" s="78">
        <v>3</v>
      </c>
      <c r="C10" s="180"/>
      <c r="D10" s="181"/>
      <c r="E10" s="181"/>
      <c r="F10" s="181"/>
      <c r="G10" s="181"/>
      <c r="H10" s="181"/>
      <c r="I10" s="182"/>
      <c r="J10" s="58"/>
      <c r="K10" s="178"/>
      <c r="L10" s="59"/>
    </row>
    <row r="11" spans="2:12" s="57" customFormat="1" ht="34.5" customHeight="1" x14ac:dyDescent="0.25">
      <c r="B11" s="78">
        <v>4</v>
      </c>
      <c r="C11" s="180"/>
      <c r="D11" s="181"/>
      <c r="E11" s="181"/>
      <c r="F11" s="181"/>
      <c r="G11" s="181"/>
      <c r="H11" s="181"/>
      <c r="I11" s="182"/>
      <c r="J11" s="58"/>
      <c r="K11" s="178"/>
      <c r="L11" s="59"/>
    </row>
    <row r="12" spans="2:12" s="57" customFormat="1" ht="34.5" customHeight="1" x14ac:dyDescent="0.25">
      <c r="B12" s="78">
        <v>5</v>
      </c>
      <c r="C12" s="180"/>
      <c r="D12" s="181"/>
      <c r="E12" s="181"/>
      <c r="F12" s="181"/>
      <c r="G12" s="181"/>
      <c r="H12" s="181"/>
      <c r="I12" s="182"/>
      <c r="J12" s="58"/>
      <c r="K12" s="178"/>
      <c r="L12" s="59"/>
    </row>
    <row r="13" spans="2:12" s="57" customFormat="1" ht="34.5" customHeight="1" x14ac:dyDescent="0.25">
      <c r="B13" s="78">
        <v>6</v>
      </c>
      <c r="C13" s="180"/>
      <c r="D13" s="181"/>
      <c r="E13" s="181"/>
      <c r="F13" s="181"/>
      <c r="G13" s="181"/>
      <c r="H13" s="181"/>
      <c r="I13" s="182"/>
      <c r="J13" s="58"/>
      <c r="K13" s="178"/>
      <c r="L13" s="59"/>
    </row>
    <row r="14" spans="2:12" s="57" customFormat="1" ht="34.5" customHeight="1" x14ac:dyDescent="0.25">
      <c r="B14" s="78">
        <v>7</v>
      </c>
      <c r="C14" s="180"/>
      <c r="D14" s="181"/>
      <c r="E14" s="181"/>
      <c r="F14" s="181"/>
      <c r="G14" s="181"/>
      <c r="H14" s="181"/>
      <c r="I14" s="182"/>
      <c r="J14" s="58"/>
      <c r="K14" s="178"/>
      <c r="L14" s="59"/>
    </row>
    <row r="15" spans="2:12" s="57" customFormat="1" ht="34.5" customHeight="1" x14ac:dyDescent="0.25">
      <c r="B15" s="78">
        <v>8</v>
      </c>
      <c r="C15" s="180"/>
      <c r="D15" s="181"/>
      <c r="E15" s="181"/>
      <c r="F15" s="181"/>
      <c r="G15" s="181"/>
      <c r="H15" s="181"/>
      <c r="I15" s="182"/>
      <c r="J15" s="58"/>
      <c r="K15" s="178"/>
      <c r="L15" s="59"/>
    </row>
    <row r="16" spans="2:12" s="57" customFormat="1" ht="34.5" customHeight="1" x14ac:dyDescent="0.25">
      <c r="B16" s="78">
        <v>9</v>
      </c>
      <c r="C16" s="180"/>
      <c r="D16" s="181"/>
      <c r="E16" s="181"/>
      <c r="F16" s="181"/>
      <c r="G16" s="181"/>
      <c r="H16" s="181"/>
      <c r="I16" s="182"/>
      <c r="J16" s="58"/>
      <c r="K16" s="178"/>
      <c r="L16" s="59"/>
    </row>
    <row r="17" spans="2:12" s="57" customFormat="1" ht="34.5" customHeight="1" thickBot="1" x14ac:dyDescent="0.3">
      <c r="B17" s="79">
        <v>10</v>
      </c>
      <c r="C17" s="183"/>
      <c r="D17" s="184"/>
      <c r="E17" s="184"/>
      <c r="F17" s="184"/>
      <c r="G17" s="184"/>
      <c r="H17" s="184"/>
      <c r="I17" s="185"/>
      <c r="J17" s="62"/>
      <c r="K17" s="179"/>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C16:I16"/>
    <mergeCell ref="C17:I17"/>
    <mergeCell ref="B7:I7"/>
    <mergeCell ref="K7:K17"/>
    <mergeCell ref="C8:I8"/>
    <mergeCell ref="C9:I9"/>
    <mergeCell ref="C10:I10"/>
    <mergeCell ref="C11:I11"/>
    <mergeCell ref="C12:I12"/>
    <mergeCell ref="C13:I13"/>
    <mergeCell ref="C14:I14"/>
    <mergeCell ref="C15:I15"/>
    <mergeCell ref="B2:C2"/>
    <mergeCell ref="D2:I2"/>
    <mergeCell ref="B3:C3"/>
    <mergeCell ref="D3:E3"/>
    <mergeCell ref="B5:C5"/>
    <mergeCell ref="E5:I5"/>
  </mergeCells>
  <printOptions horizontalCentered="1"/>
  <pageMargins left="0" right="0" top="0.5" bottom="0.5" header="0.3" footer="0.3"/>
  <pageSetup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077F3-136E-4A59-8E6D-9FF5B66CC432}">
  <sheetPr>
    <tabColor theme="3" tint="0.59999389629810485"/>
  </sheetPr>
  <dimension ref="B1:V63"/>
  <sheetViews>
    <sheetView zoomScaleNormal="100" workbookViewId="0">
      <selection activeCell="C2" sqref="C2"/>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128</v>
      </c>
      <c r="C2" s="146">
        <f>Summary!C20</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9"/>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9"/>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9"/>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9"/>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9"/>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9"/>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9"/>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9"/>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9"/>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9"/>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9"/>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9"/>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9"/>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9"/>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9"/>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9"/>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9"/>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9"/>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9"/>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9"/>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9"/>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9"/>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9"/>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9"/>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9"/>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9"/>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9"/>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9"/>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9"/>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9"/>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9"/>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9"/>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9"/>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9"/>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9"/>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9"/>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9"/>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9"/>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9"/>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9"/>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9"/>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9"/>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9"/>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9"/>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9"/>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9"/>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9"/>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9"/>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9"/>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120</v>
      </c>
      <c r="D62" s="126">
        <f>SUMIF(C10:C59,"",D10:D59)</f>
        <v>0</v>
      </c>
      <c r="E62" s="124"/>
      <c r="F62" s="124"/>
      <c r="G62" s="125" t="s">
        <v>120</v>
      </c>
      <c r="H62" s="126">
        <f>SUMIF(G10:G59,"",H10:H59)</f>
        <v>0</v>
      </c>
      <c r="I62" s="124"/>
      <c r="J62" s="125" t="s">
        <v>120</v>
      </c>
      <c r="K62" s="126">
        <f>SUMIF(J10:J59,"",K10:K59)</f>
        <v>0</v>
      </c>
      <c r="L62" s="124"/>
      <c r="M62" s="124"/>
      <c r="N62" s="125" t="s">
        <v>120</v>
      </c>
      <c r="O62" s="126">
        <f>SUMIF(N10:N59,"",O10:O59)</f>
        <v>0</v>
      </c>
      <c r="P62" s="124"/>
      <c r="Q62" s="124"/>
      <c r="R62" s="125" t="s">
        <v>120</v>
      </c>
      <c r="S62" s="126">
        <f>SUMIF(R10:R59,"",S10:S59)</f>
        <v>0</v>
      </c>
      <c r="T62" s="124"/>
      <c r="U62" s="125" t="s">
        <v>120</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9">
    <dataValidation type="list" allowBlank="1" showInputMessage="1" showErrorMessage="1" sqref="M111:M1048576 I111:I1048576 F111:F1048576 B111:B1048576 Q10:Q59 I10:I59 M10:M59 F10:F59 Q111:Q1048576 B10:B59" xr:uid="{262C9340-C146-496F-9BF4-E10B4EB00B06}">
      <formula1>Discipline</formula1>
    </dataValidation>
    <dataValidation type="list" allowBlank="1" showInputMessage="1" showErrorMessage="1" sqref="C111:C1048576 C10:C59" xr:uid="{977B4BF8-1C17-4B7D-85C3-55FDDA05EDF2}">
      <formula1>Planning</formula1>
    </dataValidation>
    <dataValidation type="list" allowBlank="1" showInputMessage="1" showErrorMessage="1" sqref="R111:R1048576 R10:R59" xr:uid="{36A72EB2-1BE7-4416-9022-0B4E53A88709}">
      <formula1>Exercise</formula1>
    </dataValidation>
    <dataValidation type="list" allowBlank="1" showInputMessage="1" showErrorMessage="1" sqref="N111:N1048576 N10:N59" xr:uid="{68F3B77A-BB43-498D-9135-8238CE50A8EF}">
      <formula1>Training</formula1>
    </dataValidation>
    <dataValidation type="list" allowBlank="1" showInputMessage="1" showErrorMessage="1" sqref="J111:J1048576 J10:J59" xr:uid="{CED096C6-FB17-4D2B-9D6E-BD8CD8341093}">
      <formula1>Equipment</formula1>
    </dataValidation>
    <dataValidation type="list" allowBlank="1" showInputMessage="1" showErrorMessage="1" sqref="G111:G1048576 G10:G59" xr:uid="{E156156A-0432-4C84-8485-0F846074352E}">
      <formula1>Organization</formula1>
    </dataValidation>
    <dataValidation type="list" allowBlank="1" showInputMessage="1" showErrorMessage="1" sqref="U111:U1048576 U10:U59" xr:uid="{52CE2753-2394-4568-B2E4-7F2B17887C28}">
      <formula1>Admin</formula1>
    </dataValidation>
    <dataValidation type="whole" allowBlank="1" showInputMessage="1" showErrorMessage="1" error="Enter full dollar amount only." sqref="O111:O1048576 K111:K1048576 D111:D1048576 K10:K59 D10:D59 O10:O59 S10:S59 S111:S1048576 H10:H59 U10:V59 H111:H1048576 U111:V1048576 U3:V7 H3:H7 D3:D7 K3:K7 O3:O7 S3:S7" xr:uid="{51C78CF7-4338-4D41-9F3F-EC9F66CE9625}">
      <formula1>0</formula1>
      <formula2>1000000000</formula2>
    </dataValidation>
    <dataValidation allowBlank="1" showInputMessage="1" showErrorMessage="1" errorTitle="Error" error="Field fills in automatically from Summary tab. Please enter Project Name on Summary tab." sqref="C2" xr:uid="{4B3EF853-42DB-4C6D-B113-D54CF748D532}"/>
  </dataValidations>
  <pageMargins left="0.7" right="0.7" top="0.75" bottom="0.75" header="0.3" footer="0.3"/>
  <pageSetup scale="2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E1C78-4F0C-470A-B0B1-3154B208C4AA}">
  <sheetPr>
    <pageSetUpPr autoPageBreaks="0" fitToPage="1"/>
  </sheetPr>
  <dimension ref="B2:L18"/>
  <sheetViews>
    <sheetView showGridLines="0" showZeros="0" zoomScaleNormal="100" zoomScaleSheetLayoutView="90" workbookViewId="0">
      <selection activeCell="D2" sqref="D2:I2"/>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65" t="s">
        <v>115</v>
      </c>
      <c r="C2" s="165"/>
      <c r="D2" s="166">
        <f>Summary!E5</f>
        <v>0</v>
      </c>
      <c r="E2" s="167"/>
      <c r="F2" s="167"/>
      <c r="G2" s="167"/>
      <c r="H2" s="167"/>
      <c r="I2" s="168"/>
    </row>
    <row r="3" spans="2:12" ht="15.75" x14ac:dyDescent="0.25">
      <c r="B3" s="162" t="s">
        <v>52</v>
      </c>
      <c r="C3" s="162"/>
      <c r="D3" s="163">
        <f>Summary!O5</f>
        <v>2023</v>
      </c>
      <c r="E3" s="164"/>
      <c r="F3" s="83" t="s">
        <v>118</v>
      </c>
      <c r="G3" s="84">
        <v>45170</v>
      </c>
      <c r="H3" s="82" t="s">
        <v>86</v>
      </c>
      <c r="I3" s="85">
        <v>46265</v>
      </c>
    </row>
    <row r="4" spans="2:12" ht="15.75" x14ac:dyDescent="0.25">
      <c r="B4" s="80"/>
      <c r="C4" s="80"/>
      <c r="D4" s="69"/>
      <c r="E4" s="69"/>
      <c r="F4" s="69"/>
      <c r="G4" s="76"/>
      <c r="H4" s="77"/>
      <c r="I4" s="76"/>
      <c r="J4" s="75"/>
    </row>
    <row r="5" spans="2:12" s="57" customFormat="1" ht="15.75" x14ac:dyDescent="0.25">
      <c r="B5" s="172" t="s">
        <v>117</v>
      </c>
      <c r="C5" s="173"/>
      <c r="D5" s="81">
        <v>9</v>
      </c>
      <c r="E5" s="169">
        <f>Summary!C20</f>
        <v>0</v>
      </c>
      <c r="F5" s="170"/>
      <c r="G5" s="170"/>
      <c r="H5" s="170"/>
      <c r="I5" s="171"/>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74" t="s">
        <v>87</v>
      </c>
      <c r="C7" s="175"/>
      <c r="D7" s="175"/>
      <c r="E7" s="175"/>
      <c r="F7" s="175"/>
      <c r="G7" s="175"/>
      <c r="H7" s="175"/>
      <c r="I7" s="176"/>
      <c r="J7" s="58"/>
      <c r="K7" s="177" t="s">
        <v>119</v>
      </c>
      <c r="L7" s="59"/>
    </row>
    <row r="8" spans="2:12" s="57" customFormat="1" ht="34.5" customHeight="1" x14ac:dyDescent="0.25">
      <c r="B8" s="78">
        <v>1</v>
      </c>
      <c r="C8" s="180"/>
      <c r="D8" s="181"/>
      <c r="E8" s="181"/>
      <c r="F8" s="181"/>
      <c r="G8" s="181"/>
      <c r="H8" s="181"/>
      <c r="I8" s="182"/>
      <c r="J8" s="58"/>
      <c r="K8" s="178"/>
      <c r="L8" s="59"/>
    </row>
    <row r="9" spans="2:12" s="57" customFormat="1" ht="34.5" customHeight="1" x14ac:dyDescent="0.25">
      <c r="B9" s="78">
        <v>2</v>
      </c>
      <c r="C9" s="180"/>
      <c r="D9" s="181"/>
      <c r="E9" s="181"/>
      <c r="F9" s="181"/>
      <c r="G9" s="181"/>
      <c r="H9" s="181"/>
      <c r="I9" s="182"/>
      <c r="J9" s="58"/>
      <c r="K9" s="178"/>
      <c r="L9" s="59"/>
    </row>
    <row r="10" spans="2:12" s="57" customFormat="1" ht="34.5" customHeight="1" x14ac:dyDescent="0.25">
      <c r="B10" s="78">
        <v>3</v>
      </c>
      <c r="C10" s="180"/>
      <c r="D10" s="181"/>
      <c r="E10" s="181"/>
      <c r="F10" s="181"/>
      <c r="G10" s="181"/>
      <c r="H10" s="181"/>
      <c r="I10" s="182"/>
      <c r="J10" s="58"/>
      <c r="K10" s="178"/>
      <c r="L10" s="59"/>
    </row>
    <row r="11" spans="2:12" s="57" customFormat="1" ht="34.5" customHeight="1" x14ac:dyDescent="0.25">
      <c r="B11" s="78">
        <v>4</v>
      </c>
      <c r="C11" s="180"/>
      <c r="D11" s="181"/>
      <c r="E11" s="181"/>
      <c r="F11" s="181"/>
      <c r="G11" s="181"/>
      <c r="H11" s="181"/>
      <c r="I11" s="182"/>
      <c r="J11" s="58"/>
      <c r="K11" s="178"/>
      <c r="L11" s="59"/>
    </row>
    <row r="12" spans="2:12" s="57" customFormat="1" ht="34.5" customHeight="1" x14ac:dyDescent="0.25">
      <c r="B12" s="78">
        <v>5</v>
      </c>
      <c r="C12" s="180"/>
      <c r="D12" s="181"/>
      <c r="E12" s="181"/>
      <c r="F12" s="181"/>
      <c r="G12" s="181"/>
      <c r="H12" s="181"/>
      <c r="I12" s="182"/>
      <c r="J12" s="58"/>
      <c r="K12" s="178"/>
      <c r="L12" s="59"/>
    </row>
    <row r="13" spans="2:12" s="57" customFormat="1" ht="34.5" customHeight="1" x14ac:dyDescent="0.25">
      <c r="B13" s="78">
        <v>6</v>
      </c>
      <c r="C13" s="180"/>
      <c r="D13" s="181"/>
      <c r="E13" s="181"/>
      <c r="F13" s="181"/>
      <c r="G13" s="181"/>
      <c r="H13" s="181"/>
      <c r="I13" s="182"/>
      <c r="J13" s="58"/>
      <c r="K13" s="178"/>
      <c r="L13" s="59"/>
    </row>
    <row r="14" spans="2:12" s="57" customFormat="1" ht="34.5" customHeight="1" x14ac:dyDescent="0.25">
      <c r="B14" s="78">
        <v>7</v>
      </c>
      <c r="C14" s="180"/>
      <c r="D14" s="181"/>
      <c r="E14" s="181"/>
      <c r="F14" s="181"/>
      <c r="G14" s="181"/>
      <c r="H14" s="181"/>
      <c r="I14" s="182"/>
      <c r="J14" s="58"/>
      <c r="K14" s="178"/>
      <c r="L14" s="59"/>
    </row>
    <row r="15" spans="2:12" s="57" customFormat="1" ht="34.5" customHeight="1" x14ac:dyDescent="0.25">
      <c r="B15" s="78">
        <v>8</v>
      </c>
      <c r="C15" s="180"/>
      <c r="D15" s="181"/>
      <c r="E15" s="181"/>
      <c r="F15" s="181"/>
      <c r="G15" s="181"/>
      <c r="H15" s="181"/>
      <c r="I15" s="182"/>
      <c r="J15" s="58"/>
      <c r="K15" s="178"/>
      <c r="L15" s="59"/>
    </row>
    <row r="16" spans="2:12" s="57" customFormat="1" ht="34.5" customHeight="1" x14ac:dyDescent="0.25">
      <c r="B16" s="78">
        <v>9</v>
      </c>
      <c r="C16" s="180"/>
      <c r="D16" s="181"/>
      <c r="E16" s="181"/>
      <c r="F16" s="181"/>
      <c r="G16" s="181"/>
      <c r="H16" s="181"/>
      <c r="I16" s="182"/>
      <c r="J16" s="58"/>
      <c r="K16" s="178"/>
      <c r="L16" s="59"/>
    </row>
    <row r="17" spans="2:12" s="57" customFormat="1" ht="34.5" customHeight="1" thickBot="1" x14ac:dyDescent="0.3">
      <c r="B17" s="79">
        <v>10</v>
      </c>
      <c r="C17" s="183"/>
      <c r="D17" s="184"/>
      <c r="E17" s="184"/>
      <c r="F17" s="184"/>
      <c r="G17" s="184"/>
      <c r="H17" s="184"/>
      <c r="I17" s="185"/>
      <c r="J17" s="62"/>
      <c r="K17" s="179"/>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C16:I16"/>
    <mergeCell ref="C17:I17"/>
    <mergeCell ref="B7:I7"/>
    <mergeCell ref="K7:K17"/>
    <mergeCell ref="C8:I8"/>
    <mergeCell ref="C9:I9"/>
    <mergeCell ref="C10:I10"/>
    <mergeCell ref="C11:I11"/>
    <mergeCell ref="C12:I12"/>
    <mergeCell ref="C13:I13"/>
    <mergeCell ref="C14:I14"/>
    <mergeCell ref="C15:I15"/>
    <mergeCell ref="B2:C2"/>
    <mergeCell ref="D2:I2"/>
    <mergeCell ref="B3:C3"/>
    <mergeCell ref="D3:E3"/>
    <mergeCell ref="B5:C5"/>
    <mergeCell ref="E5:I5"/>
  </mergeCells>
  <printOptions horizontalCentered="1"/>
  <pageMargins left="0" right="0" top="0.5" bottom="0.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BF659-7E02-4480-B085-84CC3A86A06B}">
  <sheetPr>
    <tabColor theme="3" tint="0.59999389629810485"/>
  </sheetPr>
  <dimension ref="B1:V63"/>
  <sheetViews>
    <sheetView zoomScaleNormal="100" workbookViewId="0">
      <selection activeCell="C2" sqref="C2"/>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85</v>
      </c>
      <c r="C2" s="146">
        <f>Summary!C12</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9"/>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9"/>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9"/>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9"/>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9"/>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9"/>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9"/>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9"/>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9"/>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9"/>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9"/>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9"/>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9"/>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9"/>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9"/>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9"/>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9"/>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9"/>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9"/>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9"/>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9"/>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9"/>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9"/>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9"/>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9"/>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9"/>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9"/>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9"/>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9"/>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9"/>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9"/>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9"/>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9"/>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9"/>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9"/>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9"/>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9"/>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9"/>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9"/>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9"/>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9"/>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9"/>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9"/>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9"/>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9"/>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9"/>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9"/>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9"/>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9"/>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120</v>
      </c>
      <c r="D62" s="126">
        <f>SUMIF(C10:C59,"",D10:D59)</f>
        <v>0</v>
      </c>
      <c r="E62" s="124"/>
      <c r="F62" s="124"/>
      <c r="G62" s="125" t="s">
        <v>120</v>
      </c>
      <c r="H62" s="126">
        <f>SUMIF(G10:G59,"",H10:H59)</f>
        <v>0</v>
      </c>
      <c r="I62" s="124"/>
      <c r="J62" s="125" t="s">
        <v>120</v>
      </c>
      <c r="K62" s="126">
        <f>SUMIF(J10:J59,"",K10:K59)</f>
        <v>0</v>
      </c>
      <c r="L62" s="124"/>
      <c r="M62" s="124"/>
      <c r="N62" s="125" t="s">
        <v>120</v>
      </c>
      <c r="O62" s="126">
        <f>SUMIF(N10:N59,"",O10:O59)</f>
        <v>0</v>
      </c>
      <c r="P62" s="124"/>
      <c r="Q62" s="124"/>
      <c r="R62" s="125" t="s">
        <v>120</v>
      </c>
      <c r="S62" s="126">
        <f>SUMIF(R10:R59,"",S10:S59)</f>
        <v>0</v>
      </c>
      <c r="T62" s="124"/>
      <c r="U62" s="125" t="s">
        <v>120</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M8:P8"/>
    <mergeCell ref="I8:L8"/>
    <mergeCell ref="F8:H8"/>
    <mergeCell ref="Q8:T8"/>
  </mergeCells>
  <dataValidations count="9">
    <dataValidation type="list" allowBlank="1" showInputMessage="1" showErrorMessage="1" sqref="M111:M1048576 I111:I1048576 F111:F1048576 B111:B1048576 Q10:Q59 I10:I59 M10:M59 F10:F59 Q111:Q1048576 B10:B59" xr:uid="{9862089A-AF3D-4D0D-8FB2-D6FA605B217A}">
      <formula1>Discipline</formula1>
    </dataValidation>
    <dataValidation type="list" allowBlank="1" showInputMessage="1" showErrorMessage="1" sqref="C111:C1048576 C10:C59" xr:uid="{7797B4C9-1E50-42F2-B556-D04347285FBE}">
      <formula1>Planning</formula1>
    </dataValidation>
    <dataValidation type="list" allowBlank="1" showInputMessage="1" showErrorMessage="1" sqref="R111:R1048576 R10:R59" xr:uid="{5FD988FD-601C-42E7-BEB6-0F9CD4EB6B0D}">
      <formula1>Exercise</formula1>
    </dataValidation>
    <dataValidation type="list" allowBlank="1" showInputMessage="1" showErrorMessage="1" sqref="N111:N1048576 N10:N59" xr:uid="{A151E514-E73C-43FB-899A-F5B20903CBF4}">
      <formula1>Training</formula1>
    </dataValidation>
    <dataValidation type="list" allowBlank="1" showInputMessage="1" showErrorMessage="1" sqref="J111:J1048576 J10:J59" xr:uid="{7DDE7992-11BC-4FED-BC92-551E3119A20A}">
      <formula1>Equipment</formula1>
    </dataValidation>
    <dataValidation type="list" allowBlank="1" showInputMessage="1" showErrorMessage="1" sqref="G111:G1048576 G10:G59" xr:uid="{30469843-74CE-4609-8783-7347EB168817}">
      <formula1>Organization</formula1>
    </dataValidation>
    <dataValidation type="list" allowBlank="1" showInputMessage="1" showErrorMessage="1" sqref="U111:U1048576 U10:U59" xr:uid="{8DB8B039-3122-4E15-9A62-6A64E2EC7E3D}">
      <formula1>Admin</formula1>
    </dataValidation>
    <dataValidation type="whole" allowBlank="1" showInputMessage="1" showErrorMessage="1" error="Enter full dollar amount only." sqref="O111:O1048576 K111:K1048576 D111:D1048576 K10:K59 D10:D59 O10:O59 S10:S59 S111:S1048576 H10:H59 U10:V59 H111:H1048576 U111:V1048576 U3:V7 H3:H7 D3:D7 K3:K7 O3:O7 S3:S7" xr:uid="{77FF3723-68EF-4306-A8BD-BB2E00111C37}">
      <formula1>0</formula1>
      <formula2>1000000000</formula2>
    </dataValidation>
    <dataValidation allowBlank="1" showInputMessage="1" showErrorMessage="1" errorTitle="Error" error="Field fills in automatically from Summary tab. Please enter Project Name on Summary tab." sqref="C2" xr:uid="{357F2074-58F1-4BDA-BEC9-3960AB408597}"/>
  </dataValidations>
  <pageMargins left="0.7" right="0.7" top="0.75" bottom="0.75" header="0.3" footer="0.3"/>
  <pageSetup scale="27" orientation="portrait"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F7065-AE76-48F7-87FE-894E61690BD6}">
  <sheetPr>
    <tabColor theme="3" tint="0.59999389629810485"/>
  </sheetPr>
  <dimension ref="B1:V63"/>
  <sheetViews>
    <sheetView zoomScaleNormal="100" workbookViewId="0">
      <selection activeCell="C2" sqref="C2"/>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129</v>
      </c>
      <c r="C2" s="146">
        <f>Summary!C21</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9"/>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9"/>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9"/>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9"/>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9"/>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9"/>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9"/>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9"/>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9"/>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9"/>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9"/>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9"/>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9"/>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9"/>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9"/>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9"/>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9"/>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9"/>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9"/>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9"/>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9"/>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9"/>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9"/>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9"/>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9"/>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9"/>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9"/>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9"/>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9"/>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9"/>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9"/>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9"/>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9"/>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9"/>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9"/>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9"/>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9"/>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9"/>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9"/>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9"/>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9"/>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9"/>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9"/>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9"/>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9"/>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9"/>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9"/>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9"/>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9"/>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120</v>
      </c>
      <c r="D62" s="126">
        <f>SUMIF(C10:C59,"",D10:D59)</f>
        <v>0</v>
      </c>
      <c r="E62" s="124"/>
      <c r="F62" s="124"/>
      <c r="G62" s="125" t="s">
        <v>120</v>
      </c>
      <c r="H62" s="126">
        <f>SUMIF(G10:G59,"",H10:H59)</f>
        <v>0</v>
      </c>
      <c r="I62" s="124"/>
      <c r="J62" s="125" t="s">
        <v>120</v>
      </c>
      <c r="K62" s="126">
        <f>SUMIF(J10:J59,"",K10:K59)</f>
        <v>0</v>
      </c>
      <c r="L62" s="124"/>
      <c r="M62" s="124"/>
      <c r="N62" s="125" t="s">
        <v>120</v>
      </c>
      <c r="O62" s="126">
        <f>SUMIF(N10:N59,"",O10:O59)</f>
        <v>0</v>
      </c>
      <c r="P62" s="124"/>
      <c r="Q62" s="124"/>
      <c r="R62" s="125" t="s">
        <v>120</v>
      </c>
      <c r="S62" s="126">
        <f>SUMIF(R10:R59,"",S10:S59)</f>
        <v>0</v>
      </c>
      <c r="T62" s="124"/>
      <c r="U62" s="125" t="s">
        <v>120</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9">
    <dataValidation allowBlank="1" showInputMessage="1" showErrorMessage="1" errorTitle="Error" error="Field fills in automatically from Summary tab. Please enter Project Name on Summary tab." sqref="C2" xr:uid="{95D938F7-3E87-4397-B5FB-82121137F999}"/>
    <dataValidation type="whole" allowBlank="1" showInputMessage="1" showErrorMessage="1" error="Enter full dollar amount only." sqref="O111:O1048576 K111:K1048576 D111:D1048576 K10:K59 D10:D59 O10:O59 S10:S59 S111:S1048576 H10:H59 U10:V59 H111:H1048576 U111:V1048576 U3:V7 H3:H7 D3:D7 K3:K7 O3:O7 S3:S7" xr:uid="{82D5B962-6BED-4DE1-9CE9-C27596D8F1F0}">
      <formula1>0</formula1>
      <formula2>1000000000</formula2>
    </dataValidation>
    <dataValidation type="list" allowBlank="1" showInputMessage="1" showErrorMessage="1" sqref="U111:U1048576 U10:U59" xr:uid="{CA09462D-F9A4-4970-9AEB-B867B14B87D2}">
      <formula1>Admin</formula1>
    </dataValidation>
    <dataValidation type="list" allowBlank="1" showInputMessage="1" showErrorMessage="1" sqref="G111:G1048576 G10:G59" xr:uid="{BF294001-3256-4E4A-9EBB-48ED01AA623F}">
      <formula1>Organization</formula1>
    </dataValidation>
    <dataValidation type="list" allowBlank="1" showInputMessage="1" showErrorMessage="1" sqref="J111:J1048576 J10:J59" xr:uid="{C249A981-1AE4-4E5B-A3C9-DE0453804673}">
      <formula1>Equipment</formula1>
    </dataValidation>
    <dataValidation type="list" allowBlank="1" showInputMessage="1" showErrorMessage="1" sqref="N111:N1048576 N10:N59" xr:uid="{A9266CE7-9B5D-4106-93AD-8DFBA545D55E}">
      <formula1>Training</formula1>
    </dataValidation>
    <dataValidation type="list" allowBlank="1" showInputMessage="1" showErrorMessage="1" sqref="R111:R1048576 R10:R59" xr:uid="{9D6475EA-8F54-4C82-8002-17BB9F1C5B35}">
      <formula1>Exercise</formula1>
    </dataValidation>
    <dataValidation type="list" allowBlank="1" showInputMessage="1" showErrorMessage="1" sqref="C111:C1048576 C10:C59" xr:uid="{8E627271-D7AC-4B02-ADB1-E03B05E10156}">
      <formula1>Planning</formula1>
    </dataValidation>
    <dataValidation type="list" allowBlank="1" showInputMessage="1" showErrorMessage="1" sqref="M111:M1048576 I111:I1048576 F111:F1048576 B111:B1048576 Q10:Q59 I10:I59 M10:M59 F10:F59 Q111:Q1048576 B10:B59" xr:uid="{30553D80-A01F-43B7-B8CF-17560D75BBB3}">
      <formula1>Discipline</formula1>
    </dataValidation>
  </dataValidations>
  <pageMargins left="0.7" right="0.7" top="0.75" bottom="0.75" header="0.3" footer="0.3"/>
  <pageSetup scale="2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AE6C1-EDD3-4EB8-A9AC-BEA07974B8EB}">
  <sheetPr>
    <pageSetUpPr autoPageBreaks="0" fitToPage="1"/>
  </sheetPr>
  <dimension ref="B2:L18"/>
  <sheetViews>
    <sheetView showGridLines="0" showZeros="0" zoomScaleNormal="100" zoomScaleSheetLayoutView="90" workbookViewId="0">
      <selection activeCell="D2" sqref="D2:I2"/>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65" t="s">
        <v>115</v>
      </c>
      <c r="C2" s="165"/>
      <c r="D2" s="166">
        <f>Summary!E5</f>
        <v>0</v>
      </c>
      <c r="E2" s="167"/>
      <c r="F2" s="167"/>
      <c r="G2" s="167"/>
      <c r="H2" s="167"/>
      <c r="I2" s="168"/>
    </row>
    <row r="3" spans="2:12" ht="15.75" x14ac:dyDescent="0.25">
      <c r="B3" s="162" t="s">
        <v>52</v>
      </c>
      <c r="C3" s="162"/>
      <c r="D3" s="163">
        <f>Summary!O5</f>
        <v>2023</v>
      </c>
      <c r="E3" s="164"/>
      <c r="F3" s="83" t="s">
        <v>118</v>
      </c>
      <c r="G3" s="84">
        <v>45170</v>
      </c>
      <c r="H3" s="82" t="s">
        <v>86</v>
      </c>
      <c r="I3" s="85">
        <v>46265</v>
      </c>
    </row>
    <row r="4" spans="2:12" ht="15.75" x14ac:dyDescent="0.25">
      <c r="B4" s="80"/>
      <c r="C4" s="80"/>
      <c r="D4" s="69"/>
      <c r="E4" s="69"/>
      <c r="F4" s="69"/>
      <c r="G4" s="76"/>
      <c r="H4" s="77"/>
      <c r="I4" s="76"/>
      <c r="J4" s="75"/>
    </row>
    <row r="5" spans="2:12" s="57" customFormat="1" ht="15.75" x14ac:dyDescent="0.25">
      <c r="B5" s="172" t="s">
        <v>117</v>
      </c>
      <c r="C5" s="173"/>
      <c r="D5" s="81">
        <v>10</v>
      </c>
      <c r="E5" s="169">
        <f>Summary!C21</f>
        <v>0</v>
      </c>
      <c r="F5" s="170"/>
      <c r="G5" s="170"/>
      <c r="H5" s="170"/>
      <c r="I5" s="171"/>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74" t="s">
        <v>87</v>
      </c>
      <c r="C7" s="175"/>
      <c r="D7" s="175"/>
      <c r="E7" s="175"/>
      <c r="F7" s="175"/>
      <c r="G7" s="175"/>
      <c r="H7" s="175"/>
      <c r="I7" s="176"/>
      <c r="J7" s="58"/>
      <c r="K7" s="177" t="s">
        <v>119</v>
      </c>
      <c r="L7" s="59"/>
    </row>
    <row r="8" spans="2:12" s="57" customFormat="1" ht="34.5" customHeight="1" x14ac:dyDescent="0.25">
      <c r="B8" s="78">
        <v>1</v>
      </c>
      <c r="C8" s="180"/>
      <c r="D8" s="181"/>
      <c r="E8" s="181"/>
      <c r="F8" s="181"/>
      <c r="G8" s="181"/>
      <c r="H8" s="181"/>
      <c r="I8" s="182"/>
      <c r="J8" s="58"/>
      <c r="K8" s="178"/>
      <c r="L8" s="59"/>
    </row>
    <row r="9" spans="2:12" s="57" customFormat="1" ht="34.5" customHeight="1" x14ac:dyDescent="0.25">
      <c r="B9" s="78">
        <v>2</v>
      </c>
      <c r="C9" s="180"/>
      <c r="D9" s="181"/>
      <c r="E9" s="181"/>
      <c r="F9" s="181"/>
      <c r="G9" s="181"/>
      <c r="H9" s="181"/>
      <c r="I9" s="182"/>
      <c r="J9" s="58"/>
      <c r="K9" s="178"/>
      <c r="L9" s="59"/>
    </row>
    <row r="10" spans="2:12" s="57" customFormat="1" ht="34.5" customHeight="1" x14ac:dyDescent="0.25">
      <c r="B10" s="78">
        <v>3</v>
      </c>
      <c r="C10" s="180"/>
      <c r="D10" s="181"/>
      <c r="E10" s="181"/>
      <c r="F10" s="181"/>
      <c r="G10" s="181"/>
      <c r="H10" s="181"/>
      <c r="I10" s="182"/>
      <c r="J10" s="58"/>
      <c r="K10" s="178"/>
      <c r="L10" s="59"/>
    </row>
    <row r="11" spans="2:12" s="57" customFormat="1" ht="34.5" customHeight="1" x14ac:dyDescent="0.25">
      <c r="B11" s="78">
        <v>4</v>
      </c>
      <c r="C11" s="180"/>
      <c r="D11" s="181"/>
      <c r="E11" s="181"/>
      <c r="F11" s="181"/>
      <c r="G11" s="181"/>
      <c r="H11" s="181"/>
      <c r="I11" s="182"/>
      <c r="J11" s="58"/>
      <c r="K11" s="178"/>
      <c r="L11" s="59"/>
    </row>
    <row r="12" spans="2:12" s="57" customFormat="1" ht="34.5" customHeight="1" x14ac:dyDescent="0.25">
      <c r="B12" s="78">
        <v>5</v>
      </c>
      <c r="C12" s="180"/>
      <c r="D12" s="181"/>
      <c r="E12" s="181"/>
      <c r="F12" s="181"/>
      <c r="G12" s="181"/>
      <c r="H12" s="181"/>
      <c r="I12" s="182"/>
      <c r="J12" s="58"/>
      <c r="K12" s="178"/>
      <c r="L12" s="59"/>
    </row>
    <row r="13" spans="2:12" s="57" customFormat="1" ht="34.5" customHeight="1" x14ac:dyDescent="0.25">
      <c r="B13" s="78">
        <v>6</v>
      </c>
      <c r="C13" s="180"/>
      <c r="D13" s="181"/>
      <c r="E13" s="181"/>
      <c r="F13" s="181"/>
      <c r="G13" s="181"/>
      <c r="H13" s="181"/>
      <c r="I13" s="182"/>
      <c r="J13" s="58"/>
      <c r="K13" s="178"/>
      <c r="L13" s="59"/>
    </row>
    <row r="14" spans="2:12" s="57" customFormat="1" ht="34.5" customHeight="1" x14ac:dyDescent="0.25">
      <c r="B14" s="78">
        <v>7</v>
      </c>
      <c r="C14" s="180"/>
      <c r="D14" s="181"/>
      <c r="E14" s="181"/>
      <c r="F14" s="181"/>
      <c r="G14" s="181"/>
      <c r="H14" s="181"/>
      <c r="I14" s="182"/>
      <c r="J14" s="58"/>
      <c r="K14" s="178"/>
      <c r="L14" s="59"/>
    </row>
    <row r="15" spans="2:12" s="57" customFormat="1" ht="34.5" customHeight="1" x14ac:dyDescent="0.25">
      <c r="B15" s="78">
        <v>8</v>
      </c>
      <c r="C15" s="180"/>
      <c r="D15" s="181"/>
      <c r="E15" s="181"/>
      <c r="F15" s="181"/>
      <c r="G15" s="181"/>
      <c r="H15" s="181"/>
      <c r="I15" s="182"/>
      <c r="J15" s="58"/>
      <c r="K15" s="178"/>
      <c r="L15" s="59"/>
    </row>
    <row r="16" spans="2:12" s="57" customFormat="1" ht="34.5" customHeight="1" x14ac:dyDescent="0.25">
      <c r="B16" s="78">
        <v>9</v>
      </c>
      <c r="C16" s="180"/>
      <c r="D16" s="181"/>
      <c r="E16" s="181"/>
      <c r="F16" s="181"/>
      <c r="G16" s="181"/>
      <c r="H16" s="181"/>
      <c r="I16" s="182"/>
      <c r="J16" s="58"/>
      <c r="K16" s="178"/>
      <c r="L16" s="59"/>
    </row>
    <row r="17" spans="2:12" s="57" customFormat="1" ht="34.5" customHeight="1" thickBot="1" x14ac:dyDescent="0.3">
      <c r="B17" s="79">
        <v>10</v>
      </c>
      <c r="C17" s="183"/>
      <c r="D17" s="184"/>
      <c r="E17" s="184"/>
      <c r="F17" s="184"/>
      <c r="G17" s="184"/>
      <c r="H17" s="184"/>
      <c r="I17" s="185"/>
      <c r="J17" s="62"/>
      <c r="K17" s="179"/>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C16:I16"/>
    <mergeCell ref="C17:I17"/>
    <mergeCell ref="B7:I7"/>
    <mergeCell ref="K7:K17"/>
    <mergeCell ref="C8:I8"/>
    <mergeCell ref="C9:I9"/>
    <mergeCell ref="C10:I10"/>
    <mergeCell ref="C11:I11"/>
    <mergeCell ref="C12:I12"/>
    <mergeCell ref="C13:I13"/>
    <mergeCell ref="C14:I14"/>
    <mergeCell ref="C15:I15"/>
    <mergeCell ref="B2:C2"/>
    <mergeCell ref="D2:I2"/>
    <mergeCell ref="B3:C3"/>
    <mergeCell ref="D3:E3"/>
    <mergeCell ref="B5:C5"/>
    <mergeCell ref="E5:I5"/>
  </mergeCells>
  <printOptions horizontalCentered="1"/>
  <pageMargins left="0" right="0" top="0.5" bottom="0.5" header="0.3" footer="0.3"/>
  <pageSetup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BBD3A-58D9-4EF3-929A-D46DDDBB9BEC}">
  <sheetPr>
    <tabColor theme="3" tint="0.59999389629810485"/>
  </sheetPr>
  <dimension ref="B1:V63"/>
  <sheetViews>
    <sheetView zoomScaleNormal="100" workbookViewId="0">
      <selection activeCell="C2" sqref="C2"/>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130</v>
      </c>
      <c r="C2" s="146">
        <f>Summary!C22</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9"/>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9"/>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9"/>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9"/>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9"/>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9"/>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9"/>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9"/>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9"/>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9"/>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9"/>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9"/>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9"/>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9"/>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9"/>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9"/>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9"/>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9"/>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9"/>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9"/>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9"/>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9"/>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9"/>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9"/>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9"/>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9"/>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9"/>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9"/>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9"/>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9"/>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9"/>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9"/>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9"/>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9"/>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9"/>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9"/>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9"/>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9"/>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9"/>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9"/>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9"/>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9"/>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9"/>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9"/>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9"/>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9"/>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9"/>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9"/>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9"/>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120</v>
      </c>
      <c r="D62" s="126">
        <f>SUMIF(C10:C59,"",D10:D59)</f>
        <v>0</v>
      </c>
      <c r="E62" s="124"/>
      <c r="F62" s="124"/>
      <c r="G62" s="125" t="s">
        <v>120</v>
      </c>
      <c r="H62" s="126">
        <f>SUMIF(G10:G59,"",H10:H59)</f>
        <v>0</v>
      </c>
      <c r="I62" s="124"/>
      <c r="J62" s="125" t="s">
        <v>120</v>
      </c>
      <c r="K62" s="126">
        <f>SUMIF(J10:J59,"",K10:K59)</f>
        <v>0</v>
      </c>
      <c r="L62" s="124"/>
      <c r="M62" s="124"/>
      <c r="N62" s="125" t="s">
        <v>120</v>
      </c>
      <c r="O62" s="126">
        <f>SUMIF(N10:N59,"",O10:O59)</f>
        <v>0</v>
      </c>
      <c r="P62" s="124"/>
      <c r="Q62" s="124"/>
      <c r="R62" s="125" t="s">
        <v>120</v>
      </c>
      <c r="S62" s="126">
        <f>SUMIF(R10:R59,"",S10:S59)</f>
        <v>0</v>
      </c>
      <c r="T62" s="124"/>
      <c r="U62" s="125" t="s">
        <v>120</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9">
    <dataValidation type="list" allowBlank="1" showInputMessage="1" showErrorMessage="1" sqref="M111:M1048576 I111:I1048576 F111:F1048576 B111:B1048576 Q10:Q59 I10:I59 M10:M59 F10:F59 Q111:Q1048576 B10:B59" xr:uid="{3C44E6DB-37F6-4B2C-851D-7EDDF2784646}">
      <formula1>Discipline</formula1>
    </dataValidation>
    <dataValidation type="list" allowBlank="1" showInputMessage="1" showErrorMessage="1" sqref="C111:C1048576 C10:C59" xr:uid="{134BBDEC-37C2-4B12-A1FE-3CDC0A74618C}">
      <formula1>Planning</formula1>
    </dataValidation>
    <dataValidation type="list" allowBlank="1" showInputMessage="1" showErrorMessage="1" sqref="R111:R1048576 R10:R59" xr:uid="{51CD2CAA-1E37-4C72-97BD-E1625BF9DCC6}">
      <formula1>Exercise</formula1>
    </dataValidation>
    <dataValidation type="list" allowBlank="1" showInputMessage="1" showErrorMessage="1" sqref="N111:N1048576 N10:N59" xr:uid="{7F8EEEBA-E41E-46E5-A41D-9C2BDDC92A16}">
      <formula1>Training</formula1>
    </dataValidation>
    <dataValidation type="list" allowBlank="1" showInputMessage="1" showErrorMessage="1" sqref="J111:J1048576 J10:J59" xr:uid="{CC945522-3ED8-417B-93D3-ADAD05466953}">
      <formula1>Equipment</formula1>
    </dataValidation>
    <dataValidation type="list" allowBlank="1" showInputMessage="1" showErrorMessage="1" sqref="G111:G1048576 G10:G59" xr:uid="{3740DBA5-3B09-47F1-A1AD-6323B0DF39A2}">
      <formula1>Organization</formula1>
    </dataValidation>
    <dataValidation type="list" allowBlank="1" showInputMessage="1" showErrorMessage="1" sqref="U111:U1048576 U10:U59" xr:uid="{D45C38B9-76D7-4850-8A45-C7193C3C43A0}">
      <formula1>Admin</formula1>
    </dataValidation>
    <dataValidation type="whole" allowBlank="1" showInputMessage="1" showErrorMessage="1" error="Enter full dollar amount only." sqref="O111:O1048576 K111:K1048576 D111:D1048576 K10:K59 D10:D59 O10:O59 S10:S59 S111:S1048576 H10:H59 U10:V59 H111:H1048576 U111:V1048576 U3:V7 H3:H7 D3:D7 K3:K7 O3:O7 S3:S7" xr:uid="{23F37EBE-81C2-43A8-9784-5DDC80781BE1}">
      <formula1>0</formula1>
      <formula2>1000000000</formula2>
    </dataValidation>
    <dataValidation allowBlank="1" showInputMessage="1" showErrorMessage="1" errorTitle="Error" error="Field fills in automatically from Summary tab. Please enter Project Name on Summary tab." sqref="C2" xr:uid="{D273D203-D70B-4C6F-879F-A07F2214845A}"/>
  </dataValidations>
  <pageMargins left="0.7" right="0.7" top="0.75" bottom="0.75" header="0.3" footer="0.3"/>
  <pageSetup scale="2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151C0-EB78-429C-8F2E-94A8CF7FACBC}">
  <sheetPr>
    <pageSetUpPr autoPageBreaks="0" fitToPage="1"/>
  </sheetPr>
  <dimension ref="B2:L18"/>
  <sheetViews>
    <sheetView showGridLines="0" showZeros="0" zoomScaleNormal="100" zoomScaleSheetLayoutView="90" workbookViewId="0">
      <selection activeCell="D2" sqref="D2:I2"/>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65" t="s">
        <v>115</v>
      </c>
      <c r="C2" s="165"/>
      <c r="D2" s="166">
        <f>Summary!E5</f>
        <v>0</v>
      </c>
      <c r="E2" s="167"/>
      <c r="F2" s="167"/>
      <c r="G2" s="167"/>
      <c r="H2" s="167"/>
      <c r="I2" s="168"/>
    </row>
    <row r="3" spans="2:12" ht="15.75" x14ac:dyDescent="0.25">
      <c r="B3" s="162" t="s">
        <v>52</v>
      </c>
      <c r="C3" s="162"/>
      <c r="D3" s="163">
        <f>Summary!O5</f>
        <v>2023</v>
      </c>
      <c r="E3" s="164"/>
      <c r="F3" s="83" t="s">
        <v>118</v>
      </c>
      <c r="G3" s="84">
        <v>45170</v>
      </c>
      <c r="H3" s="82" t="s">
        <v>86</v>
      </c>
      <c r="I3" s="85">
        <v>46265</v>
      </c>
    </row>
    <row r="4" spans="2:12" ht="15.75" x14ac:dyDescent="0.25">
      <c r="B4" s="80"/>
      <c r="C4" s="80"/>
      <c r="D4" s="69"/>
      <c r="E4" s="69"/>
      <c r="F4" s="69"/>
      <c r="G4" s="76"/>
      <c r="H4" s="77"/>
      <c r="I4" s="76"/>
      <c r="J4" s="75"/>
    </row>
    <row r="5" spans="2:12" s="57" customFormat="1" ht="15.75" x14ac:dyDescent="0.25">
      <c r="B5" s="172" t="s">
        <v>117</v>
      </c>
      <c r="C5" s="173"/>
      <c r="D5" s="81">
        <v>11</v>
      </c>
      <c r="E5" s="169">
        <f>Summary!C22</f>
        <v>0</v>
      </c>
      <c r="F5" s="170"/>
      <c r="G5" s="170"/>
      <c r="H5" s="170"/>
      <c r="I5" s="171"/>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74" t="s">
        <v>87</v>
      </c>
      <c r="C7" s="175"/>
      <c r="D7" s="175"/>
      <c r="E7" s="175"/>
      <c r="F7" s="175"/>
      <c r="G7" s="175"/>
      <c r="H7" s="175"/>
      <c r="I7" s="176"/>
      <c r="J7" s="58"/>
      <c r="K7" s="177" t="s">
        <v>119</v>
      </c>
      <c r="L7" s="59"/>
    </row>
    <row r="8" spans="2:12" s="57" customFormat="1" ht="34.5" customHeight="1" x14ac:dyDescent="0.25">
      <c r="B8" s="78">
        <v>1</v>
      </c>
      <c r="C8" s="180"/>
      <c r="D8" s="181"/>
      <c r="E8" s="181"/>
      <c r="F8" s="181"/>
      <c r="G8" s="181"/>
      <c r="H8" s="181"/>
      <c r="I8" s="182"/>
      <c r="J8" s="58"/>
      <c r="K8" s="178"/>
      <c r="L8" s="59"/>
    </row>
    <row r="9" spans="2:12" s="57" customFormat="1" ht="34.5" customHeight="1" x14ac:dyDescent="0.25">
      <c r="B9" s="78">
        <v>2</v>
      </c>
      <c r="C9" s="180"/>
      <c r="D9" s="181"/>
      <c r="E9" s="181"/>
      <c r="F9" s="181"/>
      <c r="G9" s="181"/>
      <c r="H9" s="181"/>
      <c r="I9" s="182"/>
      <c r="J9" s="58"/>
      <c r="K9" s="178"/>
      <c r="L9" s="59"/>
    </row>
    <row r="10" spans="2:12" s="57" customFormat="1" ht="34.5" customHeight="1" x14ac:dyDescent="0.25">
      <c r="B10" s="78">
        <v>3</v>
      </c>
      <c r="C10" s="180"/>
      <c r="D10" s="181"/>
      <c r="E10" s="181"/>
      <c r="F10" s="181"/>
      <c r="G10" s="181"/>
      <c r="H10" s="181"/>
      <c r="I10" s="182"/>
      <c r="J10" s="58"/>
      <c r="K10" s="178"/>
      <c r="L10" s="59"/>
    </row>
    <row r="11" spans="2:12" s="57" customFormat="1" ht="34.5" customHeight="1" x14ac:dyDescent="0.25">
      <c r="B11" s="78">
        <v>4</v>
      </c>
      <c r="C11" s="180"/>
      <c r="D11" s="181"/>
      <c r="E11" s="181"/>
      <c r="F11" s="181"/>
      <c r="G11" s="181"/>
      <c r="H11" s="181"/>
      <c r="I11" s="182"/>
      <c r="J11" s="58"/>
      <c r="K11" s="178"/>
      <c r="L11" s="59"/>
    </row>
    <row r="12" spans="2:12" s="57" customFormat="1" ht="34.5" customHeight="1" x14ac:dyDescent="0.25">
      <c r="B12" s="78">
        <v>5</v>
      </c>
      <c r="C12" s="180"/>
      <c r="D12" s="181"/>
      <c r="E12" s="181"/>
      <c r="F12" s="181"/>
      <c r="G12" s="181"/>
      <c r="H12" s="181"/>
      <c r="I12" s="182"/>
      <c r="J12" s="58"/>
      <c r="K12" s="178"/>
      <c r="L12" s="59"/>
    </row>
    <row r="13" spans="2:12" s="57" customFormat="1" ht="34.5" customHeight="1" x14ac:dyDescent="0.25">
      <c r="B13" s="78">
        <v>6</v>
      </c>
      <c r="C13" s="180"/>
      <c r="D13" s="181"/>
      <c r="E13" s="181"/>
      <c r="F13" s="181"/>
      <c r="G13" s="181"/>
      <c r="H13" s="181"/>
      <c r="I13" s="182"/>
      <c r="J13" s="58"/>
      <c r="K13" s="178"/>
      <c r="L13" s="59"/>
    </row>
    <row r="14" spans="2:12" s="57" customFormat="1" ht="34.5" customHeight="1" x14ac:dyDescent="0.25">
      <c r="B14" s="78">
        <v>7</v>
      </c>
      <c r="C14" s="180"/>
      <c r="D14" s="181"/>
      <c r="E14" s="181"/>
      <c r="F14" s="181"/>
      <c r="G14" s="181"/>
      <c r="H14" s="181"/>
      <c r="I14" s="182"/>
      <c r="J14" s="58"/>
      <c r="K14" s="178"/>
      <c r="L14" s="59"/>
    </row>
    <row r="15" spans="2:12" s="57" customFormat="1" ht="34.5" customHeight="1" x14ac:dyDescent="0.25">
      <c r="B15" s="78">
        <v>8</v>
      </c>
      <c r="C15" s="180"/>
      <c r="D15" s="181"/>
      <c r="E15" s="181"/>
      <c r="F15" s="181"/>
      <c r="G15" s="181"/>
      <c r="H15" s="181"/>
      <c r="I15" s="182"/>
      <c r="J15" s="58"/>
      <c r="K15" s="178"/>
      <c r="L15" s="59"/>
    </row>
    <row r="16" spans="2:12" s="57" customFormat="1" ht="34.5" customHeight="1" x14ac:dyDescent="0.25">
      <c r="B16" s="78">
        <v>9</v>
      </c>
      <c r="C16" s="180"/>
      <c r="D16" s="181"/>
      <c r="E16" s="181"/>
      <c r="F16" s="181"/>
      <c r="G16" s="181"/>
      <c r="H16" s="181"/>
      <c r="I16" s="182"/>
      <c r="J16" s="58"/>
      <c r="K16" s="178"/>
      <c r="L16" s="59"/>
    </row>
    <row r="17" spans="2:12" s="57" customFormat="1" ht="34.5" customHeight="1" thickBot="1" x14ac:dyDescent="0.3">
      <c r="B17" s="79">
        <v>10</v>
      </c>
      <c r="C17" s="183"/>
      <c r="D17" s="184"/>
      <c r="E17" s="184"/>
      <c r="F17" s="184"/>
      <c r="G17" s="184"/>
      <c r="H17" s="184"/>
      <c r="I17" s="185"/>
      <c r="J17" s="62"/>
      <c r="K17" s="179"/>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C16:I16"/>
    <mergeCell ref="C17:I17"/>
    <mergeCell ref="B7:I7"/>
    <mergeCell ref="K7:K17"/>
    <mergeCell ref="C8:I8"/>
    <mergeCell ref="C9:I9"/>
    <mergeCell ref="C10:I10"/>
    <mergeCell ref="C11:I11"/>
    <mergeCell ref="C12:I12"/>
    <mergeCell ref="C13:I13"/>
    <mergeCell ref="C14:I14"/>
    <mergeCell ref="C15:I15"/>
    <mergeCell ref="B2:C2"/>
    <mergeCell ref="D2:I2"/>
    <mergeCell ref="B3:C3"/>
    <mergeCell ref="D3:E3"/>
    <mergeCell ref="B5:C5"/>
    <mergeCell ref="E5:I5"/>
  </mergeCells>
  <printOptions horizontalCentered="1"/>
  <pageMargins left="0" right="0" top="0.5" bottom="0.5" header="0.3" footer="0.3"/>
  <pageSetup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DD2D4-D0B1-4764-9C08-11F2B79CA0AC}">
  <sheetPr>
    <tabColor theme="3" tint="0.59999389629810485"/>
  </sheetPr>
  <dimension ref="B1:V63"/>
  <sheetViews>
    <sheetView zoomScaleNormal="100" workbookViewId="0">
      <selection activeCell="C2" sqref="C2"/>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131</v>
      </c>
      <c r="C2" s="146">
        <f>Summary!C23</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9"/>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9"/>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9"/>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9"/>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9"/>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9"/>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9"/>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9"/>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9"/>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9"/>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9"/>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9"/>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9"/>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9"/>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9"/>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9"/>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9"/>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9"/>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9"/>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9"/>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9"/>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9"/>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9"/>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9"/>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9"/>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9"/>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9"/>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9"/>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9"/>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9"/>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9"/>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9"/>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9"/>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9"/>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9"/>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9"/>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9"/>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9"/>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9"/>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9"/>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9"/>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9"/>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9"/>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9"/>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9"/>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9"/>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9"/>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9"/>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9"/>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120</v>
      </c>
      <c r="D62" s="126">
        <f>SUMIF(C10:C59,"",D10:D59)</f>
        <v>0</v>
      </c>
      <c r="E62" s="124"/>
      <c r="F62" s="124"/>
      <c r="G62" s="125" t="s">
        <v>120</v>
      </c>
      <c r="H62" s="126">
        <f>SUMIF(G10:G59,"",H10:H59)</f>
        <v>0</v>
      </c>
      <c r="I62" s="124"/>
      <c r="J62" s="125" t="s">
        <v>120</v>
      </c>
      <c r="K62" s="126">
        <f>SUMIF(J10:J59,"",K10:K59)</f>
        <v>0</v>
      </c>
      <c r="L62" s="124"/>
      <c r="M62" s="124"/>
      <c r="N62" s="125" t="s">
        <v>120</v>
      </c>
      <c r="O62" s="126">
        <f>SUMIF(N10:N59,"",O10:O59)</f>
        <v>0</v>
      </c>
      <c r="P62" s="124"/>
      <c r="Q62" s="124"/>
      <c r="R62" s="125" t="s">
        <v>120</v>
      </c>
      <c r="S62" s="126">
        <f>SUMIF(R10:R59,"",S10:S59)</f>
        <v>0</v>
      </c>
      <c r="T62" s="124"/>
      <c r="U62" s="125" t="s">
        <v>120</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9">
    <dataValidation allowBlank="1" showInputMessage="1" showErrorMessage="1" errorTitle="Error" error="Field fills in automatically from Summary tab. Please enter Project Name on Summary tab." sqref="C2" xr:uid="{D3670647-0297-4E6B-A689-E80A8D26F6DD}"/>
    <dataValidation type="whole" allowBlank="1" showInputMessage="1" showErrorMessage="1" error="Enter full dollar amount only." sqref="O111:O1048576 K111:K1048576 D111:D1048576 K10:K59 D10:D59 O10:O59 S10:S59 S111:S1048576 H10:H59 U10:V59 H111:H1048576 U111:V1048576 U3:V7 H3:H7 D3:D7 K3:K7 O3:O7 S3:S7" xr:uid="{1ACD816D-7A4E-43E3-B293-7AEB3BF58A60}">
      <formula1>0</formula1>
      <formula2>1000000000</formula2>
    </dataValidation>
    <dataValidation type="list" allowBlank="1" showInputMessage="1" showErrorMessage="1" sqref="U111:U1048576 U10:U59" xr:uid="{2333AC58-2D35-4584-A3A3-C3279496D5FF}">
      <formula1>Admin</formula1>
    </dataValidation>
    <dataValidation type="list" allowBlank="1" showInputMessage="1" showErrorMessage="1" sqref="G111:G1048576 G10:G59" xr:uid="{00FD631F-6A77-4EBD-B366-3EF8A400BFF8}">
      <formula1>Organization</formula1>
    </dataValidation>
    <dataValidation type="list" allowBlank="1" showInputMessage="1" showErrorMessage="1" sqref="J111:J1048576 J10:J59" xr:uid="{9A222B68-3CBE-4227-9C5D-25ABFB994C63}">
      <formula1>Equipment</formula1>
    </dataValidation>
    <dataValidation type="list" allowBlank="1" showInputMessage="1" showErrorMessage="1" sqref="N111:N1048576 N10:N59" xr:uid="{90F656E6-8C84-4661-9BE7-359D47E13E64}">
      <formula1>Training</formula1>
    </dataValidation>
    <dataValidation type="list" allowBlank="1" showInputMessage="1" showErrorMessage="1" sqref="R111:R1048576 R10:R59" xr:uid="{76AB2D54-1F2B-4714-BCD9-6340B6267379}">
      <formula1>Exercise</formula1>
    </dataValidation>
    <dataValidation type="list" allowBlank="1" showInputMessage="1" showErrorMessage="1" sqref="C111:C1048576 C10:C59" xr:uid="{45BE0396-0DB4-4160-8022-583FDBCF4FBD}">
      <formula1>Planning</formula1>
    </dataValidation>
    <dataValidation type="list" allowBlank="1" showInputMessage="1" showErrorMessage="1" sqref="M111:M1048576 I111:I1048576 F111:F1048576 B111:B1048576 Q10:Q59 I10:I59 M10:M59 F10:F59 Q111:Q1048576 B10:B59" xr:uid="{1CDA33A6-770E-494D-B0F1-1AC891C03AE2}">
      <formula1>Discipline</formula1>
    </dataValidation>
  </dataValidations>
  <pageMargins left="0.7" right="0.7" top="0.75" bottom="0.75" header="0.3" footer="0.3"/>
  <pageSetup scale="2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BCB-4739-43E2-8436-36FC734396BF}">
  <sheetPr>
    <pageSetUpPr autoPageBreaks="0" fitToPage="1"/>
  </sheetPr>
  <dimension ref="B2:L18"/>
  <sheetViews>
    <sheetView showGridLines="0" showZeros="0" zoomScaleNormal="100" zoomScaleSheetLayoutView="90" workbookViewId="0">
      <selection activeCell="D2" sqref="D2:I2"/>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65" t="s">
        <v>115</v>
      </c>
      <c r="C2" s="165"/>
      <c r="D2" s="166">
        <f>Summary!E5</f>
        <v>0</v>
      </c>
      <c r="E2" s="167"/>
      <c r="F2" s="167"/>
      <c r="G2" s="167"/>
      <c r="H2" s="167"/>
      <c r="I2" s="168"/>
    </row>
    <row r="3" spans="2:12" ht="15.75" x14ac:dyDescent="0.25">
      <c r="B3" s="162" t="s">
        <v>52</v>
      </c>
      <c r="C3" s="162"/>
      <c r="D3" s="163">
        <f>Summary!O5</f>
        <v>2023</v>
      </c>
      <c r="E3" s="164"/>
      <c r="F3" s="83" t="s">
        <v>118</v>
      </c>
      <c r="G3" s="84">
        <v>45170</v>
      </c>
      <c r="H3" s="82" t="s">
        <v>86</v>
      </c>
      <c r="I3" s="85">
        <v>46265</v>
      </c>
    </row>
    <row r="4" spans="2:12" ht="15.75" x14ac:dyDescent="0.25">
      <c r="B4" s="80"/>
      <c r="C4" s="80"/>
      <c r="D4" s="69"/>
      <c r="E4" s="69"/>
      <c r="F4" s="69"/>
      <c r="G4" s="76"/>
      <c r="H4" s="77"/>
      <c r="I4" s="76"/>
      <c r="J4" s="75"/>
    </row>
    <row r="5" spans="2:12" s="57" customFormat="1" ht="15.75" x14ac:dyDescent="0.25">
      <c r="B5" s="172" t="s">
        <v>117</v>
      </c>
      <c r="C5" s="173"/>
      <c r="D5" s="81">
        <v>12</v>
      </c>
      <c r="E5" s="169">
        <f>Summary!C23</f>
        <v>0</v>
      </c>
      <c r="F5" s="170"/>
      <c r="G5" s="170"/>
      <c r="H5" s="170"/>
      <c r="I5" s="171"/>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74" t="s">
        <v>87</v>
      </c>
      <c r="C7" s="175"/>
      <c r="D7" s="175"/>
      <c r="E7" s="175"/>
      <c r="F7" s="175"/>
      <c r="G7" s="175"/>
      <c r="H7" s="175"/>
      <c r="I7" s="176"/>
      <c r="J7" s="58"/>
      <c r="K7" s="177" t="s">
        <v>119</v>
      </c>
      <c r="L7" s="59"/>
    </row>
    <row r="8" spans="2:12" s="57" customFormat="1" ht="34.5" customHeight="1" x14ac:dyDescent="0.25">
      <c r="B8" s="78">
        <v>1</v>
      </c>
      <c r="C8" s="180"/>
      <c r="D8" s="181"/>
      <c r="E8" s="181"/>
      <c r="F8" s="181"/>
      <c r="G8" s="181"/>
      <c r="H8" s="181"/>
      <c r="I8" s="182"/>
      <c r="J8" s="58"/>
      <c r="K8" s="178"/>
      <c r="L8" s="59"/>
    </row>
    <row r="9" spans="2:12" s="57" customFormat="1" ht="34.5" customHeight="1" x14ac:dyDescent="0.25">
      <c r="B9" s="78">
        <v>2</v>
      </c>
      <c r="C9" s="180"/>
      <c r="D9" s="181"/>
      <c r="E9" s="181"/>
      <c r="F9" s="181"/>
      <c r="G9" s="181"/>
      <c r="H9" s="181"/>
      <c r="I9" s="182"/>
      <c r="J9" s="58"/>
      <c r="K9" s="178"/>
      <c r="L9" s="59"/>
    </row>
    <row r="10" spans="2:12" s="57" customFormat="1" ht="34.5" customHeight="1" x14ac:dyDescent="0.25">
      <c r="B10" s="78">
        <v>3</v>
      </c>
      <c r="C10" s="180"/>
      <c r="D10" s="181"/>
      <c r="E10" s="181"/>
      <c r="F10" s="181"/>
      <c r="G10" s="181"/>
      <c r="H10" s="181"/>
      <c r="I10" s="182"/>
      <c r="J10" s="58"/>
      <c r="K10" s="178"/>
      <c r="L10" s="59"/>
    </row>
    <row r="11" spans="2:12" s="57" customFormat="1" ht="34.5" customHeight="1" x14ac:dyDescent="0.25">
      <c r="B11" s="78">
        <v>4</v>
      </c>
      <c r="C11" s="180"/>
      <c r="D11" s="181"/>
      <c r="E11" s="181"/>
      <c r="F11" s="181"/>
      <c r="G11" s="181"/>
      <c r="H11" s="181"/>
      <c r="I11" s="182"/>
      <c r="J11" s="58"/>
      <c r="K11" s="178"/>
      <c r="L11" s="59"/>
    </row>
    <row r="12" spans="2:12" s="57" customFormat="1" ht="34.5" customHeight="1" x14ac:dyDescent="0.25">
      <c r="B12" s="78">
        <v>5</v>
      </c>
      <c r="C12" s="180"/>
      <c r="D12" s="181"/>
      <c r="E12" s="181"/>
      <c r="F12" s="181"/>
      <c r="G12" s="181"/>
      <c r="H12" s="181"/>
      <c r="I12" s="182"/>
      <c r="J12" s="58"/>
      <c r="K12" s="178"/>
      <c r="L12" s="59"/>
    </row>
    <row r="13" spans="2:12" s="57" customFormat="1" ht="34.5" customHeight="1" x14ac:dyDescent="0.25">
      <c r="B13" s="78">
        <v>6</v>
      </c>
      <c r="C13" s="180"/>
      <c r="D13" s="181"/>
      <c r="E13" s="181"/>
      <c r="F13" s="181"/>
      <c r="G13" s="181"/>
      <c r="H13" s="181"/>
      <c r="I13" s="182"/>
      <c r="J13" s="58"/>
      <c r="K13" s="178"/>
      <c r="L13" s="59"/>
    </row>
    <row r="14" spans="2:12" s="57" customFormat="1" ht="34.5" customHeight="1" x14ac:dyDescent="0.25">
      <c r="B14" s="78">
        <v>7</v>
      </c>
      <c r="C14" s="180"/>
      <c r="D14" s="181"/>
      <c r="E14" s="181"/>
      <c r="F14" s="181"/>
      <c r="G14" s="181"/>
      <c r="H14" s="181"/>
      <c r="I14" s="182"/>
      <c r="J14" s="58"/>
      <c r="K14" s="178"/>
      <c r="L14" s="59"/>
    </row>
    <row r="15" spans="2:12" s="57" customFormat="1" ht="34.5" customHeight="1" x14ac:dyDescent="0.25">
      <c r="B15" s="78">
        <v>8</v>
      </c>
      <c r="C15" s="180"/>
      <c r="D15" s="181"/>
      <c r="E15" s="181"/>
      <c r="F15" s="181"/>
      <c r="G15" s="181"/>
      <c r="H15" s="181"/>
      <c r="I15" s="182"/>
      <c r="J15" s="58"/>
      <c r="K15" s="178"/>
      <c r="L15" s="59"/>
    </row>
    <row r="16" spans="2:12" s="57" customFormat="1" ht="34.5" customHeight="1" x14ac:dyDescent="0.25">
      <c r="B16" s="78">
        <v>9</v>
      </c>
      <c r="C16" s="180"/>
      <c r="D16" s="181"/>
      <c r="E16" s="181"/>
      <c r="F16" s="181"/>
      <c r="G16" s="181"/>
      <c r="H16" s="181"/>
      <c r="I16" s="182"/>
      <c r="J16" s="58"/>
      <c r="K16" s="178"/>
      <c r="L16" s="59"/>
    </row>
    <row r="17" spans="2:12" s="57" customFormat="1" ht="34.5" customHeight="1" thickBot="1" x14ac:dyDescent="0.3">
      <c r="B17" s="79">
        <v>10</v>
      </c>
      <c r="C17" s="183"/>
      <c r="D17" s="184"/>
      <c r="E17" s="184"/>
      <c r="F17" s="184"/>
      <c r="G17" s="184"/>
      <c r="H17" s="184"/>
      <c r="I17" s="185"/>
      <c r="J17" s="62"/>
      <c r="K17" s="179"/>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C16:I16"/>
    <mergeCell ref="C17:I17"/>
    <mergeCell ref="B7:I7"/>
    <mergeCell ref="K7:K17"/>
    <mergeCell ref="C8:I8"/>
    <mergeCell ref="C9:I9"/>
    <mergeCell ref="C10:I10"/>
    <mergeCell ref="C11:I11"/>
    <mergeCell ref="C12:I12"/>
    <mergeCell ref="C13:I13"/>
    <mergeCell ref="C14:I14"/>
    <mergeCell ref="C15:I15"/>
    <mergeCell ref="B2:C2"/>
    <mergeCell ref="D2:I2"/>
    <mergeCell ref="B3:C3"/>
    <mergeCell ref="D3:E3"/>
    <mergeCell ref="B5:C5"/>
    <mergeCell ref="E5:I5"/>
  </mergeCells>
  <printOptions horizontalCentered="1"/>
  <pageMargins left="0" right="0" top="0.5" bottom="0.5" header="0.3" footer="0.3"/>
  <pageSetup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43"/>
  <sheetViews>
    <sheetView workbookViewId="0">
      <selection activeCell="B3" sqref="B3"/>
    </sheetView>
  </sheetViews>
  <sheetFormatPr defaultColWidth="9.140625" defaultRowHeight="15" x14ac:dyDescent="0.25"/>
  <cols>
    <col min="1" max="1" width="3.140625" style="67" customWidth="1"/>
    <col min="2" max="2" width="49.5703125" style="45" customWidth="1"/>
    <col min="3" max="3" width="2.7109375" style="67" customWidth="1"/>
    <col min="4" max="4" width="53.85546875" style="45" customWidth="1"/>
    <col min="5" max="5" width="2.5703125" style="67" customWidth="1"/>
    <col min="6" max="6" width="64.85546875" style="45" customWidth="1"/>
    <col min="7" max="7" width="2.5703125" style="67" customWidth="1"/>
    <col min="8" max="16384" width="9.140625" style="45"/>
  </cols>
  <sheetData>
    <row r="1" spans="2:7" x14ac:dyDescent="0.25">
      <c r="B1" s="41" t="s">
        <v>1</v>
      </c>
      <c r="D1" s="41" t="s">
        <v>0</v>
      </c>
      <c r="F1" s="41" t="s">
        <v>14</v>
      </c>
      <c r="G1" s="68"/>
    </row>
    <row r="2" spans="2:7" x14ac:dyDescent="0.25">
      <c r="B2" s="45" t="s">
        <v>3</v>
      </c>
      <c r="D2" s="45" t="s">
        <v>56</v>
      </c>
      <c r="E2" s="67" t="s">
        <v>95</v>
      </c>
      <c r="F2" s="45" t="s">
        <v>104</v>
      </c>
    </row>
    <row r="3" spans="2:7" x14ac:dyDescent="0.25">
      <c r="B3" s="45" t="s">
        <v>53</v>
      </c>
      <c r="D3" s="45" t="s">
        <v>88</v>
      </c>
      <c r="F3" s="45" t="s">
        <v>105</v>
      </c>
    </row>
    <row r="4" spans="2:7" x14ac:dyDescent="0.25">
      <c r="B4" s="45" t="s">
        <v>4</v>
      </c>
      <c r="D4" s="45" t="s">
        <v>89</v>
      </c>
      <c r="F4" s="45" t="s">
        <v>106</v>
      </c>
    </row>
    <row r="5" spans="2:7" x14ac:dyDescent="0.25">
      <c r="B5" s="45" t="s">
        <v>54</v>
      </c>
      <c r="D5" s="45" t="s">
        <v>90</v>
      </c>
      <c r="F5" s="45" t="s">
        <v>71</v>
      </c>
    </row>
    <row r="6" spans="2:7" x14ac:dyDescent="0.25">
      <c r="B6" s="45" t="s">
        <v>55</v>
      </c>
      <c r="D6" s="45" t="s">
        <v>91</v>
      </c>
      <c r="F6" s="45" t="s">
        <v>72</v>
      </c>
    </row>
    <row r="7" spans="2:7" x14ac:dyDescent="0.25">
      <c r="B7" s="45" t="s">
        <v>5</v>
      </c>
      <c r="D7" s="45" t="s">
        <v>92</v>
      </c>
      <c r="F7" s="45" t="s">
        <v>82</v>
      </c>
    </row>
    <row r="8" spans="2:7" x14ac:dyDescent="0.25">
      <c r="B8" s="45" t="s">
        <v>69</v>
      </c>
      <c r="D8" s="45" t="s">
        <v>93</v>
      </c>
      <c r="E8" s="67" t="s">
        <v>95</v>
      </c>
      <c r="F8" s="45" t="s">
        <v>73</v>
      </c>
    </row>
    <row r="9" spans="2:7" x14ac:dyDescent="0.25">
      <c r="B9" s="45" t="s">
        <v>6</v>
      </c>
      <c r="C9" s="67" t="s">
        <v>95</v>
      </c>
      <c r="D9" s="45" t="s">
        <v>94</v>
      </c>
      <c r="E9" s="67" t="s">
        <v>95</v>
      </c>
      <c r="F9" s="45" t="s">
        <v>100</v>
      </c>
    </row>
    <row r="10" spans="2:7" x14ac:dyDescent="0.25">
      <c r="B10" s="45" t="s">
        <v>7</v>
      </c>
      <c r="D10" s="45" t="s">
        <v>96</v>
      </c>
      <c r="F10" s="45" t="s">
        <v>74</v>
      </c>
    </row>
    <row r="11" spans="2:7" x14ac:dyDescent="0.25">
      <c r="B11" s="45" t="s">
        <v>102</v>
      </c>
      <c r="D11" s="45" t="s">
        <v>97</v>
      </c>
    </row>
    <row r="12" spans="2:7" x14ac:dyDescent="0.25">
      <c r="B12" s="45" t="s">
        <v>103</v>
      </c>
      <c r="D12" s="45" t="s">
        <v>98</v>
      </c>
    </row>
    <row r="13" spans="2:7" x14ac:dyDescent="0.25">
      <c r="B13" s="45" t="s">
        <v>8</v>
      </c>
      <c r="C13" s="67" t="s">
        <v>95</v>
      </c>
      <c r="D13" s="45" t="s">
        <v>99</v>
      </c>
    </row>
    <row r="14" spans="2:7" x14ac:dyDescent="0.25">
      <c r="B14" s="45" t="s">
        <v>9</v>
      </c>
      <c r="D14" s="45" t="s">
        <v>68</v>
      </c>
    </row>
    <row r="15" spans="2:7" x14ac:dyDescent="0.25">
      <c r="B15" s="45" t="s">
        <v>10</v>
      </c>
      <c r="C15" s="67" t="s">
        <v>95</v>
      </c>
      <c r="D15" s="45" t="s">
        <v>100</v>
      </c>
    </row>
    <row r="16" spans="2:7" x14ac:dyDescent="0.25">
      <c r="B16" s="45" t="s">
        <v>70</v>
      </c>
      <c r="D16" s="45" t="s">
        <v>101</v>
      </c>
    </row>
    <row r="19" spans="2:8" x14ac:dyDescent="0.25">
      <c r="B19" s="41" t="s">
        <v>13</v>
      </c>
      <c r="D19" s="41" t="s">
        <v>12</v>
      </c>
      <c r="F19" s="41" t="s">
        <v>11</v>
      </c>
      <c r="G19" s="68"/>
      <c r="H19" s="41" t="s">
        <v>15</v>
      </c>
    </row>
    <row r="20" spans="2:8" x14ac:dyDescent="0.25">
      <c r="B20" s="45" t="s">
        <v>60</v>
      </c>
      <c r="D20" s="45" t="s">
        <v>77</v>
      </c>
      <c r="F20" s="45" t="s">
        <v>36</v>
      </c>
      <c r="G20" s="67" t="s">
        <v>95</v>
      </c>
      <c r="H20" s="45" t="s">
        <v>84</v>
      </c>
    </row>
    <row r="21" spans="2:8" x14ac:dyDescent="0.25">
      <c r="B21" s="45" t="s">
        <v>18</v>
      </c>
      <c r="C21" s="67" t="s">
        <v>95</v>
      </c>
      <c r="D21" s="45" t="s">
        <v>78</v>
      </c>
      <c r="F21" s="45" t="s">
        <v>58</v>
      </c>
      <c r="H21" s="45" t="s">
        <v>110</v>
      </c>
    </row>
    <row r="22" spans="2:8" x14ac:dyDescent="0.25">
      <c r="B22" s="45" t="s">
        <v>19</v>
      </c>
      <c r="C22" s="67" t="s">
        <v>95</v>
      </c>
      <c r="D22" s="45" t="s">
        <v>79</v>
      </c>
      <c r="E22" s="67" t="s">
        <v>95</v>
      </c>
      <c r="F22" s="45" t="s">
        <v>81</v>
      </c>
      <c r="G22" s="67" t="s">
        <v>95</v>
      </c>
      <c r="H22" s="45" t="s">
        <v>111</v>
      </c>
    </row>
    <row r="23" spans="2:8" x14ac:dyDescent="0.25">
      <c r="B23" s="45" t="s">
        <v>20</v>
      </c>
      <c r="D23" s="45" t="s">
        <v>57</v>
      </c>
      <c r="E23" s="67" t="s">
        <v>95</v>
      </c>
      <c r="F23" s="45" t="s">
        <v>83</v>
      </c>
      <c r="H23" s="45" t="s">
        <v>16</v>
      </c>
    </row>
    <row r="24" spans="2:8" x14ac:dyDescent="0.25">
      <c r="B24" s="45" t="s">
        <v>21</v>
      </c>
      <c r="D24" s="45" t="s">
        <v>80</v>
      </c>
      <c r="F24" s="45" t="s">
        <v>37</v>
      </c>
      <c r="H24" s="45" t="s">
        <v>62</v>
      </c>
    </row>
    <row r="25" spans="2:8" x14ac:dyDescent="0.25">
      <c r="B25" s="45" t="s">
        <v>22</v>
      </c>
      <c r="C25" s="67" t="s">
        <v>95</v>
      </c>
      <c r="D25" s="45" t="s">
        <v>81</v>
      </c>
      <c r="F25" s="45" t="s">
        <v>16</v>
      </c>
      <c r="H25" s="45" t="s">
        <v>112</v>
      </c>
    </row>
    <row r="26" spans="2:8" x14ac:dyDescent="0.25">
      <c r="B26" s="45" t="s">
        <v>23</v>
      </c>
      <c r="D26" s="45" t="s">
        <v>16</v>
      </c>
      <c r="F26" s="45" t="s">
        <v>35</v>
      </c>
      <c r="H26" s="45" t="s">
        <v>113</v>
      </c>
    </row>
    <row r="27" spans="2:8" x14ac:dyDescent="0.25">
      <c r="B27" s="45" t="s">
        <v>24</v>
      </c>
      <c r="D27" s="45" t="s">
        <v>35</v>
      </c>
      <c r="F27" s="45" t="s">
        <v>109</v>
      </c>
      <c r="H27" s="45" t="s">
        <v>114</v>
      </c>
    </row>
    <row r="28" spans="2:8" x14ac:dyDescent="0.25">
      <c r="B28" s="45" t="s">
        <v>25</v>
      </c>
      <c r="D28" s="45" t="s">
        <v>108</v>
      </c>
      <c r="E28" s="67" t="s">
        <v>95</v>
      </c>
      <c r="F28" s="45" t="s">
        <v>100</v>
      </c>
      <c r="G28" s="67" t="s">
        <v>95</v>
      </c>
      <c r="H28" s="45" t="s">
        <v>100</v>
      </c>
    </row>
    <row r="29" spans="2:8" x14ac:dyDescent="0.25">
      <c r="B29" s="45" t="s">
        <v>26</v>
      </c>
      <c r="D29" s="45" t="s">
        <v>109</v>
      </c>
    </row>
    <row r="30" spans="2:8" x14ac:dyDescent="0.25">
      <c r="B30" s="45" t="s">
        <v>61</v>
      </c>
      <c r="C30" s="67" t="s">
        <v>95</v>
      </c>
      <c r="D30" s="45" t="s">
        <v>100</v>
      </c>
    </row>
    <row r="31" spans="2:8" x14ac:dyDescent="0.25">
      <c r="B31" s="45" t="s">
        <v>27</v>
      </c>
    </row>
    <row r="32" spans="2:8" x14ac:dyDescent="0.25">
      <c r="B32" s="45" t="s">
        <v>28</v>
      </c>
    </row>
    <row r="33" spans="1:2" x14ac:dyDescent="0.25">
      <c r="B33" s="45" t="s">
        <v>76</v>
      </c>
    </row>
    <row r="34" spans="1:2" x14ac:dyDescent="0.25">
      <c r="B34" s="45" t="s">
        <v>75</v>
      </c>
    </row>
    <row r="35" spans="1:2" x14ac:dyDescent="0.25">
      <c r="B35" s="45" t="s">
        <v>59</v>
      </c>
    </row>
    <row r="36" spans="1:2" x14ac:dyDescent="0.25">
      <c r="B36" s="45" t="s">
        <v>29</v>
      </c>
    </row>
    <row r="37" spans="1:2" x14ac:dyDescent="0.25">
      <c r="B37" s="45" t="s">
        <v>30</v>
      </c>
    </row>
    <row r="38" spans="1:2" x14ac:dyDescent="0.25">
      <c r="B38" s="45" t="s">
        <v>31</v>
      </c>
    </row>
    <row r="39" spans="1:2" x14ac:dyDescent="0.25">
      <c r="B39" s="45" t="s">
        <v>32</v>
      </c>
    </row>
    <row r="40" spans="1:2" x14ac:dyDescent="0.25">
      <c r="B40" s="45" t="s">
        <v>33</v>
      </c>
    </row>
    <row r="41" spans="1:2" x14ac:dyDescent="0.25">
      <c r="B41" s="45" t="s">
        <v>34</v>
      </c>
    </row>
    <row r="42" spans="1:2" x14ac:dyDescent="0.25">
      <c r="B42" s="45" t="s">
        <v>107</v>
      </c>
    </row>
    <row r="43" spans="1:2" x14ac:dyDescent="0.25">
      <c r="A43" s="67" t="s">
        <v>95</v>
      </c>
      <c r="B43" s="45" t="s">
        <v>17</v>
      </c>
    </row>
  </sheetData>
  <sortState xmlns:xlrd2="http://schemas.microsoft.com/office/spreadsheetml/2017/richdata2" ref="F20:F29">
    <sortCondition ref="F20"/>
  </sortState>
  <pageMargins left="0.7" right="0.7" top="0.75" bottom="0.75" header="0.3" footer="0.3"/>
  <pageSetup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D05D5-5587-4847-BFF9-A20B32986167}">
  <sheetPr>
    <pageSetUpPr autoPageBreaks="0" fitToPage="1"/>
  </sheetPr>
  <dimension ref="B2:L18"/>
  <sheetViews>
    <sheetView showGridLines="0" showZeros="0" zoomScaleNormal="100" zoomScaleSheetLayoutView="90" workbookViewId="0">
      <selection activeCell="D2" sqref="D2:I2"/>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65" t="s">
        <v>115</v>
      </c>
      <c r="C2" s="165"/>
      <c r="D2" s="166">
        <f>Summary!E5</f>
        <v>0</v>
      </c>
      <c r="E2" s="167"/>
      <c r="F2" s="167"/>
      <c r="G2" s="167"/>
      <c r="H2" s="167"/>
      <c r="I2" s="168"/>
    </row>
    <row r="3" spans="2:12" ht="15.75" x14ac:dyDescent="0.25">
      <c r="B3" s="162" t="s">
        <v>52</v>
      </c>
      <c r="C3" s="162"/>
      <c r="D3" s="163">
        <f>Summary!O5</f>
        <v>2023</v>
      </c>
      <c r="E3" s="164"/>
      <c r="F3" s="83" t="s">
        <v>118</v>
      </c>
      <c r="G3" s="84">
        <v>45170</v>
      </c>
      <c r="H3" s="82" t="s">
        <v>86</v>
      </c>
      <c r="I3" s="85">
        <v>46265</v>
      </c>
    </row>
    <row r="4" spans="2:12" ht="15.75" x14ac:dyDescent="0.25">
      <c r="B4" s="80"/>
      <c r="C4" s="80"/>
      <c r="D4" s="69"/>
      <c r="E4" s="69"/>
      <c r="F4" s="69"/>
      <c r="G4" s="76"/>
      <c r="H4" s="77"/>
      <c r="I4" s="76"/>
      <c r="J4" s="75"/>
    </row>
    <row r="5" spans="2:12" s="57" customFormat="1" ht="15.75" x14ac:dyDescent="0.25">
      <c r="B5" s="172" t="s">
        <v>117</v>
      </c>
      <c r="C5" s="173"/>
      <c r="D5" s="81">
        <v>1</v>
      </c>
      <c r="E5" s="169">
        <f>Summary!C12</f>
        <v>0</v>
      </c>
      <c r="F5" s="170"/>
      <c r="G5" s="170"/>
      <c r="H5" s="170"/>
      <c r="I5" s="171"/>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74" t="s">
        <v>87</v>
      </c>
      <c r="C7" s="175"/>
      <c r="D7" s="175"/>
      <c r="E7" s="175"/>
      <c r="F7" s="175"/>
      <c r="G7" s="175"/>
      <c r="H7" s="175"/>
      <c r="I7" s="176"/>
      <c r="J7" s="58"/>
      <c r="K7" s="177" t="s">
        <v>119</v>
      </c>
      <c r="L7" s="59"/>
    </row>
    <row r="8" spans="2:12" s="57" customFormat="1" ht="34.5" customHeight="1" x14ac:dyDescent="0.25">
      <c r="B8" s="78">
        <v>1</v>
      </c>
      <c r="C8" s="180"/>
      <c r="D8" s="181"/>
      <c r="E8" s="181"/>
      <c r="F8" s="181"/>
      <c r="G8" s="181"/>
      <c r="H8" s="181"/>
      <c r="I8" s="182"/>
      <c r="J8" s="58"/>
      <c r="K8" s="178"/>
      <c r="L8" s="59"/>
    </row>
    <row r="9" spans="2:12" s="57" customFormat="1" ht="34.5" customHeight="1" x14ac:dyDescent="0.25">
      <c r="B9" s="78">
        <v>2</v>
      </c>
      <c r="C9" s="180"/>
      <c r="D9" s="181"/>
      <c r="E9" s="181"/>
      <c r="F9" s="181"/>
      <c r="G9" s="181"/>
      <c r="H9" s="181"/>
      <c r="I9" s="182"/>
      <c r="J9" s="58"/>
      <c r="K9" s="178"/>
      <c r="L9" s="59"/>
    </row>
    <row r="10" spans="2:12" s="57" customFormat="1" ht="34.5" customHeight="1" x14ac:dyDescent="0.25">
      <c r="B10" s="78">
        <v>3</v>
      </c>
      <c r="C10" s="180"/>
      <c r="D10" s="181"/>
      <c r="E10" s="181"/>
      <c r="F10" s="181"/>
      <c r="G10" s="181"/>
      <c r="H10" s="181"/>
      <c r="I10" s="182"/>
      <c r="J10" s="58"/>
      <c r="K10" s="178"/>
      <c r="L10" s="59"/>
    </row>
    <row r="11" spans="2:12" s="57" customFormat="1" ht="34.5" customHeight="1" x14ac:dyDescent="0.25">
      <c r="B11" s="78">
        <v>4</v>
      </c>
      <c r="C11" s="180"/>
      <c r="D11" s="181"/>
      <c r="E11" s="181"/>
      <c r="F11" s="181"/>
      <c r="G11" s="181"/>
      <c r="H11" s="181"/>
      <c r="I11" s="182"/>
      <c r="J11" s="58"/>
      <c r="K11" s="178"/>
      <c r="L11" s="59"/>
    </row>
    <row r="12" spans="2:12" s="57" customFormat="1" ht="34.5" customHeight="1" x14ac:dyDescent="0.25">
      <c r="B12" s="78">
        <v>5</v>
      </c>
      <c r="C12" s="180"/>
      <c r="D12" s="181"/>
      <c r="E12" s="181"/>
      <c r="F12" s="181"/>
      <c r="G12" s="181"/>
      <c r="H12" s="181"/>
      <c r="I12" s="182"/>
      <c r="J12" s="58"/>
      <c r="K12" s="178"/>
      <c r="L12" s="59"/>
    </row>
    <row r="13" spans="2:12" s="57" customFormat="1" ht="34.5" customHeight="1" x14ac:dyDescent="0.25">
      <c r="B13" s="78">
        <v>6</v>
      </c>
      <c r="C13" s="180"/>
      <c r="D13" s="181"/>
      <c r="E13" s="181"/>
      <c r="F13" s="181"/>
      <c r="G13" s="181"/>
      <c r="H13" s="181"/>
      <c r="I13" s="182"/>
      <c r="J13" s="58"/>
      <c r="K13" s="178"/>
      <c r="L13" s="59"/>
    </row>
    <row r="14" spans="2:12" s="57" customFormat="1" ht="34.5" customHeight="1" x14ac:dyDescent="0.25">
      <c r="B14" s="78">
        <v>7</v>
      </c>
      <c r="C14" s="180"/>
      <c r="D14" s="181"/>
      <c r="E14" s="181"/>
      <c r="F14" s="181"/>
      <c r="G14" s="181"/>
      <c r="H14" s="181"/>
      <c r="I14" s="182"/>
      <c r="J14" s="58"/>
      <c r="K14" s="178"/>
      <c r="L14" s="59"/>
    </row>
    <row r="15" spans="2:12" s="57" customFormat="1" ht="34.5" customHeight="1" x14ac:dyDescent="0.25">
      <c r="B15" s="78">
        <v>8</v>
      </c>
      <c r="C15" s="180"/>
      <c r="D15" s="181"/>
      <c r="E15" s="181"/>
      <c r="F15" s="181"/>
      <c r="G15" s="181"/>
      <c r="H15" s="181"/>
      <c r="I15" s="182"/>
      <c r="J15" s="58"/>
      <c r="K15" s="178"/>
      <c r="L15" s="59"/>
    </row>
    <row r="16" spans="2:12" s="57" customFormat="1" ht="34.5" customHeight="1" x14ac:dyDescent="0.25">
      <c r="B16" s="78">
        <v>9</v>
      </c>
      <c r="C16" s="180"/>
      <c r="D16" s="181"/>
      <c r="E16" s="181"/>
      <c r="F16" s="181"/>
      <c r="G16" s="181"/>
      <c r="H16" s="181"/>
      <c r="I16" s="182"/>
      <c r="J16" s="58"/>
      <c r="K16" s="178"/>
      <c r="L16" s="59"/>
    </row>
    <row r="17" spans="2:12" s="57" customFormat="1" ht="34.5" customHeight="1" thickBot="1" x14ac:dyDescent="0.3">
      <c r="B17" s="79">
        <v>10</v>
      </c>
      <c r="C17" s="183"/>
      <c r="D17" s="184"/>
      <c r="E17" s="184"/>
      <c r="F17" s="184"/>
      <c r="G17" s="184"/>
      <c r="H17" s="184"/>
      <c r="I17" s="185"/>
      <c r="J17" s="62"/>
      <c r="K17" s="179"/>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B7:I7"/>
    <mergeCell ref="K7:K17"/>
    <mergeCell ref="C8:I8"/>
    <mergeCell ref="C9:I9"/>
    <mergeCell ref="C10:I10"/>
    <mergeCell ref="C11:I11"/>
    <mergeCell ref="C17:I17"/>
    <mergeCell ref="C12:I12"/>
    <mergeCell ref="C13:I13"/>
    <mergeCell ref="C14:I14"/>
    <mergeCell ref="C15:I15"/>
    <mergeCell ref="C16:I16"/>
    <mergeCell ref="B3:C3"/>
    <mergeCell ref="D3:E3"/>
    <mergeCell ref="B2:C2"/>
    <mergeCell ref="D2:I2"/>
    <mergeCell ref="E5:I5"/>
    <mergeCell ref="B5:C5"/>
  </mergeCells>
  <printOptions horizontalCentered="1"/>
  <pageMargins left="0" right="0" top="0.5" bottom="0.5" header="0.3" footer="0.3"/>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F3023-6C7F-4E0A-A17E-1C85F6A36829}">
  <sheetPr>
    <tabColor theme="3" tint="0.59999389629810485"/>
  </sheetPr>
  <dimension ref="B1:V63"/>
  <sheetViews>
    <sheetView zoomScaleNormal="100" workbookViewId="0">
      <selection activeCell="C2" sqref="C2"/>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121</v>
      </c>
      <c r="C2" s="146">
        <f>Summary!C13</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9"/>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9"/>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9"/>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9"/>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9"/>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9"/>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9"/>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9"/>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9"/>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9"/>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9"/>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9"/>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9"/>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9"/>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9"/>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9"/>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9"/>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9"/>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9"/>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9"/>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9"/>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9"/>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9"/>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9"/>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9"/>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9"/>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9"/>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9"/>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9"/>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9"/>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9"/>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9"/>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9"/>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9"/>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9"/>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9"/>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9"/>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9"/>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9"/>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9"/>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9"/>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9"/>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9"/>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9"/>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9"/>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9"/>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9"/>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9"/>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9"/>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120</v>
      </c>
      <c r="D62" s="126">
        <f>SUMIF(C10:C59,"",D10:D59)</f>
        <v>0</v>
      </c>
      <c r="E62" s="124"/>
      <c r="F62" s="124"/>
      <c r="G62" s="125" t="s">
        <v>120</v>
      </c>
      <c r="H62" s="126">
        <f>SUMIF(G10:G59,"",H10:H59)</f>
        <v>0</v>
      </c>
      <c r="I62" s="124"/>
      <c r="J62" s="125" t="s">
        <v>120</v>
      </c>
      <c r="K62" s="126">
        <f>SUMIF(J10:J59,"",K10:K59)</f>
        <v>0</v>
      </c>
      <c r="L62" s="124"/>
      <c r="M62" s="124"/>
      <c r="N62" s="125" t="s">
        <v>120</v>
      </c>
      <c r="O62" s="126">
        <f>SUMIF(N10:N59,"",O10:O59)</f>
        <v>0</v>
      </c>
      <c r="P62" s="124"/>
      <c r="Q62" s="124"/>
      <c r="R62" s="125" t="s">
        <v>120</v>
      </c>
      <c r="S62" s="126">
        <f>SUMIF(R10:R59,"",S10:S59)</f>
        <v>0</v>
      </c>
      <c r="T62" s="124"/>
      <c r="U62" s="125" t="s">
        <v>120</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9">
    <dataValidation allowBlank="1" showInputMessage="1" showErrorMessage="1" errorTitle="Error" error="Field fills in automatically from Summary tab. Please enter Project Name on Summary tab." sqref="C2" xr:uid="{6EF0F48D-794A-40EA-B5E5-E41DB07A818C}"/>
    <dataValidation type="whole" allowBlank="1" showInputMessage="1" showErrorMessage="1" error="Enter full dollar amount only." sqref="O111:O1048576 K111:K1048576 D111:D1048576 K10:K59 D10:D59 O10:O59 S10:S59 S111:S1048576 H10:H59 U10:V59 H111:H1048576 U111:V1048576 U3:V7 H3:H7 D3:D7 K3:K7 O3:O7 S3:S7" xr:uid="{569C7007-823A-47E1-8729-11FB596A0F17}">
      <formula1>0</formula1>
      <formula2>1000000000</formula2>
    </dataValidation>
    <dataValidation type="list" allowBlank="1" showInputMessage="1" showErrorMessage="1" sqref="U111:U1048576 U10:U59" xr:uid="{BED4DFF1-91C1-420D-9A58-355DF43574E5}">
      <formula1>Admin</formula1>
    </dataValidation>
    <dataValidation type="list" allowBlank="1" showInputMessage="1" showErrorMessage="1" sqref="G111:G1048576 G10:G59" xr:uid="{75E4AB4A-AE63-4314-917A-C587811E4DF6}">
      <formula1>Organization</formula1>
    </dataValidation>
    <dataValidation type="list" allowBlank="1" showInputMessage="1" showErrorMessage="1" sqref="J111:J1048576 J10:J59" xr:uid="{E23A9407-5E1B-44D6-883E-25AD9A696E46}">
      <formula1>Equipment</formula1>
    </dataValidation>
    <dataValidation type="list" allowBlank="1" showInputMessage="1" showErrorMessage="1" sqref="N111:N1048576 N10:N59" xr:uid="{DAD2F514-6037-4122-AC10-CBF6EB829ECE}">
      <formula1>Training</formula1>
    </dataValidation>
    <dataValidation type="list" allowBlank="1" showInputMessage="1" showErrorMessage="1" sqref="R111:R1048576 R10:R59" xr:uid="{460CC71D-A5E8-41F7-B425-95FD2BEF220C}">
      <formula1>Exercise</formula1>
    </dataValidation>
    <dataValidation type="list" allowBlank="1" showInputMessage="1" showErrorMessage="1" sqref="C111:C1048576 C10:C59" xr:uid="{54AB9250-2FB9-42B8-B15E-AFE57B6FC43C}">
      <formula1>Planning</formula1>
    </dataValidation>
    <dataValidation type="list" allowBlank="1" showInputMessage="1" showErrorMessage="1" sqref="M111:M1048576 I111:I1048576 F111:F1048576 B111:B1048576 Q10:Q59 I10:I59 M10:M59 F10:F59 Q111:Q1048576 B10:B59" xr:uid="{C6FF4607-A84D-4CCD-9FC4-D7DFE07C7CEF}">
      <formula1>Discipline</formula1>
    </dataValidation>
  </dataValidations>
  <pageMargins left="0.7" right="0.7" top="0.75" bottom="0.75" header="0.3" footer="0.3"/>
  <pageSetup scale="2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BC1C6-CDA5-4D9F-A14F-3338DF045B45}">
  <sheetPr>
    <pageSetUpPr autoPageBreaks="0" fitToPage="1"/>
  </sheetPr>
  <dimension ref="B2:L18"/>
  <sheetViews>
    <sheetView showGridLines="0" showZeros="0" zoomScaleNormal="100" zoomScaleSheetLayoutView="90" workbookViewId="0">
      <selection activeCell="D2" sqref="D2:I2"/>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65" t="s">
        <v>115</v>
      </c>
      <c r="C2" s="165"/>
      <c r="D2" s="166">
        <f>Summary!E5</f>
        <v>0</v>
      </c>
      <c r="E2" s="167"/>
      <c r="F2" s="167"/>
      <c r="G2" s="167"/>
      <c r="H2" s="167"/>
      <c r="I2" s="168"/>
    </row>
    <row r="3" spans="2:12" ht="15.75" x14ac:dyDescent="0.25">
      <c r="B3" s="162" t="s">
        <v>52</v>
      </c>
      <c r="C3" s="162"/>
      <c r="D3" s="163">
        <f>Summary!O5</f>
        <v>2023</v>
      </c>
      <c r="E3" s="164"/>
      <c r="F3" s="83" t="s">
        <v>118</v>
      </c>
      <c r="G3" s="84">
        <v>45170</v>
      </c>
      <c r="H3" s="82" t="s">
        <v>86</v>
      </c>
      <c r="I3" s="85">
        <v>46265</v>
      </c>
    </row>
    <row r="4" spans="2:12" ht="15.75" x14ac:dyDescent="0.25">
      <c r="B4" s="80"/>
      <c r="C4" s="80"/>
      <c r="D4" s="69"/>
      <c r="E4" s="69"/>
      <c r="F4" s="69"/>
      <c r="G4" s="76"/>
      <c r="H4" s="77"/>
      <c r="I4" s="76"/>
      <c r="J4" s="75"/>
    </row>
    <row r="5" spans="2:12" s="57" customFormat="1" ht="15.75" x14ac:dyDescent="0.25">
      <c r="B5" s="172" t="s">
        <v>117</v>
      </c>
      <c r="C5" s="173"/>
      <c r="D5" s="81">
        <v>2</v>
      </c>
      <c r="E5" s="169">
        <f>Summary!C13</f>
        <v>0</v>
      </c>
      <c r="F5" s="170"/>
      <c r="G5" s="170"/>
      <c r="H5" s="170"/>
      <c r="I5" s="171"/>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74" t="s">
        <v>87</v>
      </c>
      <c r="C7" s="175"/>
      <c r="D7" s="175"/>
      <c r="E7" s="175"/>
      <c r="F7" s="175"/>
      <c r="G7" s="175"/>
      <c r="H7" s="175"/>
      <c r="I7" s="176"/>
      <c r="J7" s="58"/>
      <c r="K7" s="177" t="s">
        <v>119</v>
      </c>
      <c r="L7" s="59"/>
    </row>
    <row r="8" spans="2:12" s="57" customFormat="1" ht="34.5" customHeight="1" x14ac:dyDescent="0.25">
      <c r="B8" s="78">
        <v>1</v>
      </c>
      <c r="C8" s="180"/>
      <c r="D8" s="181"/>
      <c r="E8" s="181"/>
      <c r="F8" s="181"/>
      <c r="G8" s="181"/>
      <c r="H8" s="181"/>
      <c r="I8" s="182"/>
      <c r="J8" s="58"/>
      <c r="K8" s="178"/>
      <c r="L8" s="59"/>
    </row>
    <row r="9" spans="2:12" s="57" customFormat="1" ht="34.5" customHeight="1" x14ac:dyDescent="0.25">
      <c r="B9" s="78">
        <v>2</v>
      </c>
      <c r="C9" s="180"/>
      <c r="D9" s="181"/>
      <c r="E9" s="181"/>
      <c r="F9" s="181"/>
      <c r="G9" s="181"/>
      <c r="H9" s="181"/>
      <c r="I9" s="182"/>
      <c r="J9" s="58"/>
      <c r="K9" s="178"/>
      <c r="L9" s="59"/>
    </row>
    <row r="10" spans="2:12" s="57" customFormat="1" ht="34.5" customHeight="1" x14ac:dyDescent="0.25">
      <c r="B10" s="78">
        <v>3</v>
      </c>
      <c r="C10" s="180"/>
      <c r="D10" s="181"/>
      <c r="E10" s="181"/>
      <c r="F10" s="181"/>
      <c r="G10" s="181"/>
      <c r="H10" s="181"/>
      <c r="I10" s="182"/>
      <c r="J10" s="58"/>
      <c r="K10" s="178"/>
      <c r="L10" s="59"/>
    </row>
    <row r="11" spans="2:12" s="57" customFormat="1" ht="34.5" customHeight="1" x14ac:dyDescent="0.25">
      <c r="B11" s="78">
        <v>4</v>
      </c>
      <c r="C11" s="180"/>
      <c r="D11" s="181"/>
      <c r="E11" s="181"/>
      <c r="F11" s="181"/>
      <c r="G11" s="181"/>
      <c r="H11" s="181"/>
      <c r="I11" s="182"/>
      <c r="J11" s="58"/>
      <c r="K11" s="178"/>
      <c r="L11" s="59"/>
    </row>
    <row r="12" spans="2:12" s="57" customFormat="1" ht="34.5" customHeight="1" x14ac:dyDescent="0.25">
      <c r="B12" s="78">
        <v>5</v>
      </c>
      <c r="C12" s="180"/>
      <c r="D12" s="181"/>
      <c r="E12" s="181"/>
      <c r="F12" s="181"/>
      <c r="G12" s="181"/>
      <c r="H12" s="181"/>
      <c r="I12" s="182"/>
      <c r="J12" s="58"/>
      <c r="K12" s="178"/>
      <c r="L12" s="59"/>
    </row>
    <row r="13" spans="2:12" s="57" customFormat="1" ht="34.5" customHeight="1" x14ac:dyDescent="0.25">
      <c r="B13" s="78">
        <v>6</v>
      </c>
      <c r="C13" s="180"/>
      <c r="D13" s="181"/>
      <c r="E13" s="181"/>
      <c r="F13" s="181"/>
      <c r="G13" s="181"/>
      <c r="H13" s="181"/>
      <c r="I13" s="182"/>
      <c r="J13" s="58"/>
      <c r="K13" s="178"/>
      <c r="L13" s="59"/>
    </row>
    <row r="14" spans="2:12" s="57" customFormat="1" ht="34.5" customHeight="1" x14ac:dyDescent="0.25">
      <c r="B14" s="78">
        <v>7</v>
      </c>
      <c r="C14" s="180"/>
      <c r="D14" s="181"/>
      <c r="E14" s="181"/>
      <c r="F14" s="181"/>
      <c r="G14" s="181"/>
      <c r="H14" s="181"/>
      <c r="I14" s="182"/>
      <c r="J14" s="58"/>
      <c r="K14" s="178"/>
      <c r="L14" s="59"/>
    </row>
    <row r="15" spans="2:12" s="57" customFormat="1" ht="34.5" customHeight="1" x14ac:dyDescent="0.25">
      <c r="B15" s="78">
        <v>8</v>
      </c>
      <c r="C15" s="180"/>
      <c r="D15" s="181"/>
      <c r="E15" s="181"/>
      <c r="F15" s="181"/>
      <c r="G15" s="181"/>
      <c r="H15" s="181"/>
      <c r="I15" s="182"/>
      <c r="J15" s="58"/>
      <c r="K15" s="178"/>
      <c r="L15" s="59"/>
    </row>
    <row r="16" spans="2:12" s="57" customFormat="1" ht="34.5" customHeight="1" x14ac:dyDescent="0.25">
      <c r="B16" s="78">
        <v>9</v>
      </c>
      <c r="C16" s="180"/>
      <c r="D16" s="181"/>
      <c r="E16" s="181"/>
      <c r="F16" s="181"/>
      <c r="G16" s="181"/>
      <c r="H16" s="181"/>
      <c r="I16" s="182"/>
      <c r="J16" s="58"/>
      <c r="K16" s="178"/>
      <c r="L16" s="59"/>
    </row>
    <row r="17" spans="2:12" s="57" customFormat="1" ht="34.5" customHeight="1" thickBot="1" x14ac:dyDescent="0.3">
      <c r="B17" s="79">
        <v>10</v>
      </c>
      <c r="C17" s="183"/>
      <c r="D17" s="184"/>
      <c r="E17" s="184"/>
      <c r="F17" s="184"/>
      <c r="G17" s="184"/>
      <c r="H17" s="184"/>
      <c r="I17" s="185"/>
      <c r="J17" s="62"/>
      <c r="K17" s="179"/>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C16:I16"/>
    <mergeCell ref="C17:I17"/>
    <mergeCell ref="B7:I7"/>
    <mergeCell ref="K7:K17"/>
    <mergeCell ref="C8:I8"/>
    <mergeCell ref="C9:I9"/>
    <mergeCell ref="C10:I10"/>
    <mergeCell ref="C11:I11"/>
    <mergeCell ref="C12:I12"/>
    <mergeCell ref="C13:I13"/>
    <mergeCell ref="C14:I14"/>
    <mergeCell ref="C15:I15"/>
    <mergeCell ref="B2:C2"/>
    <mergeCell ref="D2:I2"/>
    <mergeCell ref="B3:C3"/>
    <mergeCell ref="D3:E3"/>
    <mergeCell ref="B5:C5"/>
    <mergeCell ref="E5:I5"/>
  </mergeCells>
  <printOptions horizontalCentered="1"/>
  <pageMargins left="0" right="0" top="0.5" bottom="0.5" header="0.3" footer="0.3"/>
  <pageSetup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6B090-1322-4536-946D-A0504B8A7017}">
  <sheetPr>
    <tabColor theme="3" tint="0.59999389629810485"/>
  </sheetPr>
  <dimension ref="B1:V63"/>
  <sheetViews>
    <sheetView zoomScaleNormal="100" workbookViewId="0">
      <selection activeCell="C2" sqref="C2"/>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122</v>
      </c>
      <c r="C2" s="146">
        <f>Summary!C14</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9"/>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9"/>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9"/>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9"/>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9"/>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9"/>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9"/>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9"/>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9"/>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9"/>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9"/>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9"/>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9"/>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9"/>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9"/>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9"/>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9"/>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9"/>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9"/>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9"/>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9"/>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9"/>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9"/>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9"/>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9"/>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9"/>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9"/>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9"/>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9"/>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9"/>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9"/>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9"/>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9"/>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9"/>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9"/>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9"/>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9"/>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9"/>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9"/>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9"/>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9"/>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9"/>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9"/>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9"/>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9"/>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9"/>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9"/>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9"/>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9"/>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120</v>
      </c>
      <c r="D62" s="126">
        <f>SUMIF(C10:C59,"",D10:D59)</f>
        <v>0</v>
      </c>
      <c r="E62" s="124"/>
      <c r="F62" s="124"/>
      <c r="G62" s="125" t="s">
        <v>120</v>
      </c>
      <c r="H62" s="126">
        <f>SUMIF(G10:G59,"",H10:H59)</f>
        <v>0</v>
      </c>
      <c r="I62" s="124"/>
      <c r="J62" s="125" t="s">
        <v>120</v>
      </c>
      <c r="K62" s="126">
        <f>SUMIF(J10:J59,"",K10:K59)</f>
        <v>0</v>
      </c>
      <c r="L62" s="124"/>
      <c r="M62" s="124"/>
      <c r="N62" s="125" t="s">
        <v>120</v>
      </c>
      <c r="O62" s="126">
        <f>SUMIF(N10:N59,"",O10:O59)</f>
        <v>0</v>
      </c>
      <c r="P62" s="124"/>
      <c r="Q62" s="124"/>
      <c r="R62" s="125" t="s">
        <v>120</v>
      </c>
      <c r="S62" s="126">
        <f>SUMIF(R10:R59,"",S10:S59)</f>
        <v>0</v>
      </c>
      <c r="T62" s="124"/>
      <c r="U62" s="125" t="s">
        <v>120</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9">
    <dataValidation type="list" allowBlank="1" showInputMessage="1" showErrorMessage="1" sqref="M111:M1048576 I111:I1048576 F111:F1048576 B111:B1048576 Q10:Q59 I10:I59 M10:M59 F10:F59 Q111:Q1048576 B10:B59" xr:uid="{438E1798-0362-4C85-AF38-4C7F41BF9F83}">
      <formula1>Discipline</formula1>
    </dataValidation>
    <dataValidation type="list" allowBlank="1" showInputMessage="1" showErrorMessage="1" sqref="C111:C1048576 C10:C59" xr:uid="{A693A956-F7A3-4A70-9089-66A79E8A402B}">
      <formula1>Planning</formula1>
    </dataValidation>
    <dataValidation type="list" allowBlank="1" showInputMessage="1" showErrorMessage="1" sqref="R111:R1048576 R10:R59" xr:uid="{C7FB5C6D-A1C3-4D14-92AF-21D8CF698987}">
      <formula1>Exercise</formula1>
    </dataValidation>
    <dataValidation type="list" allowBlank="1" showInputMessage="1" showErrorMessage="1" sqref="N111:N1048576 N10:N59" xr:uid="{E53E5C1B-A800-4E73-B4DE-018979E12968}">
      <formula1>Training</formula1>
    </dataValidation>
    <dataValidation type="list" allowBlank="1" showInputMessage="1" showErrorMessage="1" sqref="J111:J1048576 J10:J59" xr:uid="{2D557D7E-E44D-49B3-ABC7-1D1656691D74}">
      <formula1>Equipment</formula1>
    </dataValidation>
    <dataValidation type="list" allowBlank="1" showInputMessage="1" showErrorMessage="1" sqref="G111:G1048576 G10:G59" xr:uid="{0DD1A390-64F1-45DA-BFAD-B9897E99736A}">
      <formula1>Organization</formula1>
    </dataValidation>
    <dataValidation type="list" allowBlank="1" showInputMessage="1" showErrorMessage="1" sqref="U111:U1048576 U10:U59" xr:uid="{5F84CBDB-CCD0-44E7-9529-E5DC905AB955}">
      <formula1>Admin</formula1>
    </dataValidation>
    <dataValidation type="whole" allowBlank="1" showInputMessage="1" showErrorMessage="1" error="Enter full dollar amount only." sqref="O111:O1048576 K111:K1048576 D111:D1048576 K10:K59 D10:D59 O10:O59 S10:S59 S111:S1048576 H10:H59 U10:V59 H111:H1048576 U111:V1048576 U3:V7 H3:H7 D3:D7 K3:K7 O3:O7 S3:S7" xr:uid="{C455C018-3022-44DF-994A-4BFE4C57E409}">
      <formula1>0</formula1>
      <formula2>1000000000</formula2>
    </dataValidation>
    <dataValidation allowBlank="1" showInputMessage="1" showErrorMessage="1" errorTitle="Error" error="Field fills in automatically from Summary tab. Please enter Project Name on Summary tab." sqref="C2" xr:uid="{3B8D68D8-58A1-495A-9B3E-3ECA69DF1356}"/>
  </dataValidations>
  <pageMargins left="0.7" right="0.7" top="0.75" bottom="0.75" header="0.3" footer="0.3"/>
  <pageSetup scale="2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EBF53-4531-46A1-B63E-C9CF45E1E11A}">
  <sheetPr>
    <pageSetUpPr autoPageBreaks="0" fitToPage="1"/>
  </sheetPr>
  <dimension ref="B2:L18"/>
  <sheetViews>
    <sheetView showGridLines="0" showZeros="0" zoomScaleNormal="100" zoomScaleSheetLayoutView="90" workbookViewId="0">
      <selection activeCell="D2" sqref="D2:I2"/>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65" t="s">
        <v>115</v>
      </c>
      <c r="C2" s="165"/>
      <c r="D2" s="166">
        <f>Summary!E5</f>
        <v>0</v>
      </c>
      <c r="E2" s="167"/>
      <c r="F2" s="167"/>
      <c r="G2" s="167"/>
      <c r="H2" s="167"/>
      <c r="I2" s="168"/>
    </row>
    <row r="3" spans="2:12" ht="15.75" x14ac:dyDescent="0.25">
      <c r="B3" s="162" t="s">
        <v>52</v>
      </c>
      <c r="C3" s="162"/>
      <c r="D3" s="163">
        <f>Summary!O5</f>
        <v>2023</v>
      </c>
      <c r="E3" s="164"/>
      <c r="F3" s="83" t="s">
        <v>118</v>
      </c>
      <c r="G3" s="84">
        <v>45170</v>
      </c>
      <c r="H3" s="82" t="s">
        <v>86</v>
      </c>
      <c r="I3" s="85">
        <v>46265</v>
      </c>
    </row>
    <row r="4" spans="2:12" ht="15.75" x14ac:dyDescent="0.25">
      <c r="B4" s="80"/>
      <c r="C4" s="80"/>
      <c r="D4" s="69"/>
      <c r="E4" s="69"/>
      <c r="F4" s="69"/>
      <c r="G4" s="76"/>
      <c r="H4" s="77"/>
      <c r="I4" s="76"/>
      <c r="J4" s="75"/>
    </row>
    <row r="5" spans="2:12" s="57" customFormat="1" ht="15.75" x14ac:dyDescent="0.25">
      <c r="B5" s="172" t="s">
        <v>117</v>
      </c>
      <c r="C5" s="173"/>
      <c r="D5" s="81">
        <v>3</v>
      </c>
      <c r="E5" s="169">
        <f>Summary!C14</f>
        <v>0</v>
      </c>
      <c r="F5" s="170"/>
      <c r="G5" s="170"/>
      <c r="H5" s="170"/>
      <c r="I5" s="171"/>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74" t="s">
        <v>87</v>
      </c>
      <c r="C7" s="175"/>
      <c r="D7" s="175"/>
      <c r="E7" s="175"/>
      <c r="F7" s="175"/>
      <c r="G7" s="175"/>
      <c r="H7" s="175"/>
      <c r="I7" s="176"/>
      <c r="J7" s="58"/>
      <c r="K7" s="177" t="s">
        <v>119</v>
      </c>
      <c r="L7" s="59"/>
    </row>
    <row r="8" spans="2:12" s="57" customFormat="1" ht="34.5" customHeight="1" x14ac:dyDescent="0.25">
      <c r="B8" s="78">
        <v>1</v>
      </c>
      <c r="C8" s="180"/>
      <c r="D8" s="181"/>
      <c r="E8" s="181"/>
      <c r="F8" s="181"/>
      <c r="G8" s="181"/>
      <c r="H8" s="181"/>
      <c r="I8" s="182"/>
      <c r="J8" s="58"/>
      <c r="K8" s="178"/>
      <c r="L8" s="59"/>
    </row>
    <row r="9" spans="2:12" s="57" customFormat="1" ht="34.5" customHeight="1" x14ac:dyDescent="0.25">
      <c r="B9" s="78">
        <v>2</v>
      </c>
      <c r="C9" s="180"/>
      <c r="D9" s="181"/>
      <c r="E9" s="181"/>
      <c r="F9" s="181"/>
      <c r="G9" s="181"/>
      <c r="H9" s="181"/>
      <c r="I9" s="182"/>
      <c r="J9" s="58"/>
      <c r="K9" s="178"/>
      <c r="L9" s="59"/>
    </row>
    <row r="10" spans="2:12" s="57" customFormat="1" ht="34.5" customHeight="1" x14ac:dyDescent="0.25">
      <c r="B10" s="78">
        <v>3</v>
      </c>
      <c r="C10" s="180"/>
      <c r="D10" s="181"/>
      <c r="E10" s="181"/>
      <c r="F10" s="181"/>
      <c r="G10" s="181"/>
      <c r="H10" s="181"/>
      <c r="I10" s="182"/>
      <c r="J10" s="58"/>
      <c r="K10" s="178"/>
      <c r="L10" s="59"/>
    </row>
    <row r="11" spans="2:12" s="57" customFormat="1" ht="34.5" customHeight="1" x14ac:dyDescent="0.25">
      <c r="B11" s="78">
        <v>4</v>
      </c>
      <c r="C11" s="180"/>
      <c r="D11" s="181"/>
      <c r="E11" s="181"/>
      <c r="F11" s="181"/>
      <c r="G11" s="181"/>
      <c r="H11" s="181"/>
      <c r="I11" s="182"/>
      <c r="J11" s="58"/>
      <c r="K11" s="178"/>
      <c r="L11" s="59"/>
    </row>
    <row r="12" spans="2:12" s="57" customFormat="1" ht="34.5" customHeight="1" x14ac:dyDescent="0.25">
      <c r="B12" s="78">
        <v>5</v>
      </c>
      <c r="C12" s="180"/>
      <c r="D12" s="181"/>
      <c r="E12" s="181"/>
      <c r="F12" s="181"/>
      <c r="G12" s="181"/>
      <c r="H12" s="181"/>
      <c r="I12" s="182"/>
      <c r="J12" s="58"/>
      <c r="K12" s="178"/>
      <c r="L12" s="59"/>
    </row>
    <row r="13" spans="2:12" s="57" customFormat="1" ht="34.5" customHeight="1" x14ac:dyDescent="0.25">
      <c r="B13" s="78">
        <v>6</v>
      </c>
      <c r="C13" s="180"/>
      <c r="D13" s="181"/>
      <c r="E13" s="181"/>
      <c r="F13" s="181"/>
      <c r="G13" s="181"/>
      <c r="H13" s="181"/>
      <c r="I13" s="182"/>
      <c r="J13" s="58"/>
      <c r="K13" s="178"/>
      <c r="L13" s="59"/>
    </row>
    <row r="14" spans="2:12" s="57" customFormat="1" ht="34.5" customHeight="1" x14ac:dyDescent="0.25">
      <c r="B14" s="78">
        <v>7</v>
      </c>
      <c r="C14" s="180"/>
      <c r="D14" s="181"/>
      <c r="E14" s="181"/>
      <c r="F14" s="181"/>
      <c r="G14" s="181"/>
      <c r="H14" s="181"/>
      <c r="I14" s="182"/>
      <c r="J14" s="58"/>
      <c r="K14" s="178"/>
      <c r="L14" s="59"/>
    </row>
    <row r="15" spans="2:12" s="57" customFormat="1" ht="34.5" customHeight="1" x14ac:dyDescent="0.25">
      <c r="B15" s="78">
        <v>8</v>
      </c>
      <c r="C15" s="180"/>
      <c r="D15" s="181"/>
      <c r="E15" s="181"/>
      <c r="F15" s="181"/>
      <c r="G15" s="181"/>
      <c r="H15" s="181"/>
      <c r="I15" s="182"/>
      <c r="J15" s="58"/>
      <c r="K15" s="178"/>
      <c r="L15" s="59"/>
    </row>
    <row r="16" spans="2:12" s="57" customFormat="1" ht="34.5" customHeight="1" x14ac:dyDescent="0.25">
      <c r="B16" s="78">
        <v>9</v>
      </c>
      <c r="C16" s="180"/>
      <c r="D16" s="181"/>
      <c r="E16" s="181"/>
      <c r="F16" s="181"/>
      <c r="G16" s="181"/>
      <c r="H16" s="181"/>
      <c r="I16" s="182"/>
      <c r="J16" s="58"/>
      <c r="K16" s="178"/>
      <c r="L16" s="59"/>
    </row>
    <row r="17" spans="2:12" s="57" customFormat="1" ht="34.5" customHeight="1" thickBot="1" x14ac:dyDescent="0.3">
      <c r="B17" s="79">
        <v>10</v>
      </c>
      <c r="C17" s="183"/>
      <c r="D17" s="184"/>
      <c r="E17" s="184"/>
      <c r="F17" s="184"/>
      <c r="G17" s="184"/>
      <c r="H17" s="184"/>
      <c r="I17" s="185"/>
      <c r="J17" s="62"/>
      <c r="K17" s="179"/>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C16:I16"/>
    <mergeCell ref="C17:I17"/>
    <mergeCell ref="B7:I7"/>
    <mergeCell ref="K7:K17"/>
    <mergeCell ref="C8:I8"/>
    <mergeCell ref="C9:I9"/>
    <mergeCell ref="C10:I10"/>
    <mergeCell ref="C11:I11"/>
    <mergeCell ref="C12:I12"/>
    <mergeCell ref="C13:I13"/>
    <mergeCell ref="C14:I14"/>
    <mergeCell ref="C15:I15"/>
    <mergeCell ref="B2:C2"/>
    <mergeCell ref="D2:I2"/>
    <mergeCell ref="B3:C3"/>
    <mergeCell ref="D3:E3"/>
    <mergeCell ref="B5:C5"/>
    <mergeCell ref="E5:I5"/>
  </mergeCells>
  <printOptions horizontalCentered="1"/>
  <pageMargins left="0" right="0" top="0.5" bottom="0.5" header="0.3" footer="0.3"/>
  <pageSetup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D26B1-6E7A-4204-B0E5-E3AF49FA6C72}">
  <sheetPr>
    <tabColor theme="3" tint="0.59999389629810485"/>
  </sheetPr>
  <dimension ref="B1:V63"/>
  <sheetViews>
    <sheetView zoomScaleNormal="100" workbookViewId="0">
      <selection activeCell="C2" sqref="C2"/>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123</v>
      </c>
      <c r="C2" s="146">
        <f>Summary!C15</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9"/>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9"/>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9"/>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9"/>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9"/>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9"/>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9"/>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9"/>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9"/>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9"/>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9"/>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9"/>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9"/>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9"/>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9"/>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9"/>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9"/>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9"/>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9"/>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9"/>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9"/>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9"/>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9"/>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9"/>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9"/>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9"/>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9"/>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9"/>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9"/>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9"/>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9"/>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9"/>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9"/>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9"/>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9"/>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9"/>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9"/>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9"/>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9"/>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9"/>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9"/>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9"/>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9"/>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9"/>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9"/>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9"/>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9"/>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9"/>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9"/>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120</v>
      </c>
      <c r="D62" s="126">
        <f>SUMIF(C10:C59,"",D10:D59)</f>
        <v>0</v>
      </c>
      <c r="E62" s="124"/>
      <c r="F62" s="124"/>
      <c r="G62" s="125" t="s">
        <v>120</v>
      </c>
      <c r="H62" s="126">
        <f>SUMIF(G10:G59,"",H10:H59)</f>
        <v>0</v>
      </c>
      <c r="I62" s="124"/>
      <c r="J62" s="125" t="s">
        <v>120</v>
      </c>
      <c r="K62" s="126">
        <f>SUMIF(J10:J59,"",K10:K59)</f>
        <v>0</v>
      </c>
      <c r="L62" s="124"/>
      <c r="M62" s="124"/>
      <c r="N62" s="125" t="s">
        <v>120</v>
      </c>
      <c r="O62" s="126">
        <f>SUMIF(N10:N59,"",O10:O59)</f>
        <v>0</v>
      </c>
      <c r="P62" s="124"/>
      <c r="Q62" s="124"/>
      <c r="R62" s="125" t="s">
        <v>120</v>
      </c>
      <c r="S62" s="126">
        <f>SUMIF(R10:R59,"",S10:S59)</f>
        <v>0</v>
      </c>
      <c r="T62" s="124"/>
      <c r="U62" s="125" t="s">
        <v>120</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9">
    <dataValidation allowBlank="1" showInputMessage="1" showErrorMessage="1" errorTitle="Error" error="Field fills in automatically from Summary tab. Please enter Project Name on Summary tab." sqref="C2" xr:uid="{55E72624-B50C-4E2B-A155-907BD455549E}"/>
    <dataValidation type="whole" allowBlank="1" showInputMessage="1" showErrorMessage="1" error="Enter full dollar amount only." sqref="O111:O1048576 K111:K1048576 D111:D1048576 K10:K59 D10:D59 O10:O59 S10:S59 S111:S1048576 H10:H59 U10:V59 H111:H1048576 U111:V1048576 U3:V7 H3:H7 D3:D7 K3:K7 O3:O7 S3:S7" xr:uid="{997D2FAD-DEBC-45F6-8679-F3542426930D}">
      <formula1>0</formula1>
      <formula2>1000000000</formula2>
    </dataValidation>
    <dataValidation type="list" allowBlank="1" showInputMessage="1" showErrorMessage="1" sqref="U111:U1048576 U10:U59" xr:uid="{9F259281-2C51-4E30-BE84-583448BD016C}">
      <formula1>Admin</formula1>
    </dataValidation>
    <dataValidation type="list" allowBlank="1" showInputMessage="1" showErrorMessage="1" sqref="G111:G1048576 G10:G59" xr:uid="{F993C751-66D9-4B86-9849-1D26E907BFD4}">
      <formula1>Organization</formula1>
    </dataValidation>
    <dataValidation type="list" allowBlank="1" showInputMessage="1" showErrorMessage="1" sqref="J111:J1048576 J10:J59" xr:uid="{E5D609F7-78AD-4E80-BA3E-7449E47A2923}">
      <formula1>Equipment</formula1>
    </dataValidation>
    <dataValidation type="list" allowBlank="1" showInputMessage="1" showErrorMessage="1" sqref="N111:N1048576 N10:N59" xr:uid="{CFBF0612-4FFF-4BB2-89A8-AF0EBD235934}">
      <formula1>Training</formula1>
    </dataValidation>
    <dataValidation type="list" allowBlank="1" showInputMessage="1" showErrorMessage="1" sqref="R111:R1048576 R10:R59" xr:uid="{CD4E7D53-7BBD-4A10-B782-9D13C4596004}">
      <formula1>Exercise</formula1>
    </dataValidation>
    <dataValidation type="list" allowBlank="1" showInputMessage="1" showErrorMessage="1" sqref="C111:C1048576 C10:C59" xr:uid="{DBF8F041-5DBC-4897-ADA7-13F7E6D642E4}">
      <formula1>Planning</formula1>
    </dataValidation>
    <dataValidation type="list" allowBlank="1" showInputMessage="1" showErrorMessage="1" sqref="M111:M1048576 I111:I1048576 F111:F1048576 B111:B1048576 Q10:Q59 I10:I59 M10:M59 F10:F59 Q111:Q1048576 B10:B59" xr:uid="{71480DCE-23E2-4F89-B784-629F7814CAF1}">
      <formula1>Discipline</formula1>
    </dataValidation>
  </dataValidations>
  <pageMargins left="0.7" right="0.7" top="0.75" bottom="0.75" header="0.3" footer="0.3"/>
  <pageSetup scale="2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A4845-99EC-4C6E-A4A5-C2952945C97F}">
  <sheetPr>
    <pageSetUpPr autoPageBreaks="0" fitToPage="1"/>
  </sheetPr>
  <dimension ref="B2:L18"/>
  <sheetViews>
    <sheetView showGridLines="0" showZeros="0" zoomScaleNormal="100" zoomScaleSheetLayoutView="90" workbookViewId="0">
      <selection activeCell="D2" sqref="D2:I2"/>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65" t="s">
        <v>115</v>
      </c>
      <c r="C2" s="165"/>
      <c r="D2" s="166">
        <f>Summary!E5</f>
        <v>0</v>
      </c>
      <c r="E2" s="167"/>
      <c r="F2" s="167"/>
      <c r="G2" s="167"/>
      <c r="H2" s="167"/>
      <c r="I2" s="168"/>
    </row>
    <row r="3" spans="2:12" ht="15.75" x14ac:dyDescent="0.25">
      <c r="B3" s="162" t="s">
        <v>52</v>
      </c>
      <c r="C3" s="162"/>
      <c r="D3" s="163">
        <f>Summary!O5</f>
        <v>2023</v>
      </c>
      <c r="E3" s="164"/>
      <c r="F3" s="83" t="s">
        <v>118</v>
      </c>
      <c r="G3" s="84">
        <v>45170</v>
      </c>
      <c r="H3" s="82" t="s">
        <v>86</v>
      </c>
      <c r="I3" s="85">
        <v>46265</v>
      </c>
    </row>
    <row r="4" spans="2:12" ht="15.75" x14ac:dyDescent="0.25">
      <c r="B4" s="80"/>
      <c r="C4" s="80"/>
      <c r="D4" s="69"/>
      <c r="E4" s="69"/>
      <c r="F4" s="69"/>
      <c r="G4" s="76"/>
      <c r="H4" s="77"/>
      <c r="I4" s="76"/>
      <c r="J4" s="75"/>
    </row>
    <row r="5" spans="2:12" s="57" customFormat="1" ht="15.75" x14ac:dyDescent="0.25">
      <c r="B5" s="172" t="s">
        <v>117</v>
      </c>
      <c r="C5" s="173"/>
      <c r="D5" s="81">
        <v>4</v>
      </c>
      <c r="E5" s="169">
        <f>Summary!C15</f>
        <v>0</v>
      </c>
      <c r="F5" s="170"/>
      <c r="G5" s="170"/>
      <c r="H5" s="170"/>
      <c r="I5" s="171"/>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74" t="s">
        <v>87</v>
      </c>
      <c r="C7" s="175"/>
      <c r="D7" s="175"/>
      <c r="E7" s="175"/>
      <c r="F7" s="175"/>
      <c r="G7" s="175"/>
      <c r="H7" s="175"/>
      <c r="I7" s="176"/>
      <c r="J7" s="58"/>
      <c r="K7" s="177" t="s">
        <v>119</v>
      </c>
      <c r="L7" s="59"/>
    </row>
    <row r="8" spans="2:12" s="57" customFormat="1" ht="34.5" customHeight="1" x14ac:dyDescent="0.25">
      <c r="B8" s="78">
        <v>1</v>
      </c>
      <c r="C8" s="180"/>
      <c r="D8" s="181"/>
      <c r="E8" s="181"/>
      <c r="F8" s="181"/>
      <c r="G8" s="181"/>
      <c r="H8" s="181"/>
      <c r="I8" s="182"/>
      <c r="J8" s="58"/>
      <c r="K8" s="178"/>
      <c r="L8" s="59"/>
    </row>
    <row r="9" spans="2:12" s="57" customFormat="1" ht="34.5" customHeight="1" x14ac:dyDescent="0.25">
      <c r="B9" s="78">
        <v>2</v>
      </c>
      <c r="C9" s="180"/>
      <c r="D9" s="181"/>
      <c r="E9" s="181"/>
      <c r="F9" s="181"/>
      <c r="G9" s="181"/>
      <c r="H9" s="181"/>
      <c r="I9" s="182"/>
      <c r="J9" s="58"/>
      <c r="K9" s="178"/>
      <c r="L9" s="59"/>
    </row>
    <row r="10" spans="2:12" s="57" customFormat="1" ht="34.5" customHeight="1" x14ac:dyDescent="0.25">
      <c r="B10" s="78">
        <v>3</v>
      </c>
      <c r="C10" s="180"/>
      <c r="D10" s="181"/>
      <c r="E10" s="181"/>
      <c r="F10" s="181"/>
      <c r="G10" s="181"/>
      <c r="H10" s="181"/>
      <c r="I10" s="182"/>
      <c r="J10" s="58"/>
      <c r="K10" s="178"/>
      <c r="L10" s="59"/>
    </row>
    <row r="11" spans="2:12" s="57" customFormat="1" ht="34.5" customHeight="1" x14ac:dyDescent="0.25">
      <c r="B11" s="78">
        <v>4</v>
      </c>
      <c r="C11" s="180"/>
      <c r="D11" s="181"/>
      <c r="E11" s="181"/>
      <c r="F11" s="181"/>
      <c r="G11" s="181"/>
      <c r="H11" s="181"/>
      <c r="I11" s="182"/>
      <c r="J11" s="58"/>
      <c r="K11" s="178"/>
      <c r="L11" s="59"/>
    </row>
    <row r="12" spans="2:12" s="57" customFormat="1" ht="34.5" customHeight="1" x14ac:dyDescent="0.25">
      <c r="B12" s="78">
        <v>5</v>
      </c>
      <c r="C12" s="180"/>
      <c r="D12" s="181"/>
      <c r="E12" s="181"/>
      <c r="F12" s="181"/>
      <c r="G12" s="181"/>
      <c r="H12" s="181"/>
      <c r="I12" s="182"/>
      <c r="J12" s="58"/>
      <c r="K12" s="178"/>
      <c r="L12" s="59"/>
    </row>
    <row r="13" spans="2:12" s="57" customFormat="1" ht="34.5" customHeight="1" x14ac:dyDescent="0.25">
      <c r="B13" s="78">
        <v>6</v>
      </c>
      <c r="C13" s="180"/>
      <c r="D13" s="181"/>
      <c r="E13" s="181"/>
      <c r="F13" s="181"/>
      <c r="G13" s="181"/>
      <c r="H13" s="181"/>
      <c r="I13" s="182"/>
      <c r="J13" s="58"/>
      <c r="K13" s="178"/>
      <c r="L13" s="59"/>
    </row>
    <row r="14" spans="2:12" s="57" customFormat="1" ht="34.5" customHeight="1" x14ac:dyDescent="0.25">
      <c r="B14" s="78">
        <v>7</v>
      </c>
      <c r="C14" s="180"/>
      <c r="D14" s="181"/>
      <c r="E14" s="181"/>
      <c r="F14" s="181"/>
      <c r="G14" s="181"/>
      <c r="H14" s="181"/>
      <c r="I14" s="182"/>
      <c r="J14" s="58"/>
      <c r="K14" s="178"/>
      <c r="L14" s="59"/>
    </row>
    <row r="15" spans="2:12" s="57" customFormat="1" ht="34.5" customHeight="1" x14ac:dyDescent="0.25">
      <c r="B15" s="78">
        <v>8</v>
      </c>
      <c r="C15" s="180"/>
      <c r="D15" s="181"/>
      <c r="E15" s="181"/>
      <c r="F15" s="181"/>
      <c r="G15" s="181"/>
      <c r="H15" s="181"/>
      <c r="I15" s="182"/>
      <c r="J15" s="58"/>
      <c r="K15" s="178"/>
      <c r="L15" s="59"/>
    </row>
    <row r="16" spans="2:12" s="57" customFormat="1" ht="34.5" customHeight="1" x14ac:dyDescent="0.25">
      <c r="B16" s="78">
        <v>9</v>
      </c>
      <c r="C16" s="180"/>
      <c r="D16" s="181"/>
      <c r="E16" s="181"/>
      <c r="F16" s="181"/>
      <c r="G16" s="181"/>
      <c r="H16" s="181"/>
      <c r="I16" s="182"/>
      <c r="J16" s="58"/>
      <c r="K16" s="178"/>
      <c r="L16" s="59"/>
    </row>
    <row r="17" spans="2:12" s="57" customFormat="1" ht="34.5" customHeight="1" thickBot="1" x14ac:dyDescent="0.3">
      <c r="B17" s="79">
        <v>10</v>
      </c>
      <c r="C17" s="183"/>
      <c r="D17" s="184"/>
      <c r="E17" s="184"/>
      <c r="F17" s="184"/>
      <c r="G17" s="184"/>
      <c r="H17" s="184"/>
      <c r="I17" s="185"/>
      <c r="J17" s="62"/>
      <c r="K17" s="179"/>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C16:I16"/>
    <mergeCell ref="C17:I17"/>
    <mergeCell ref="B7:I7"/>
    <mergeCell ref="K7:K17"/>
    <mergeCell ref="C8:I8"/>
    <mergeCell ref="C9:I9"/>
    <mergeCell ref="C10:I10"/>
    <mergeCell ref="C11:I11"/>
    <mergeCell ref="C12:I12"/>
    <mergeCell ref="C13:I13"/>
    <mergeCell ref="C14:I14"/>
    <mergeCell ref="C15:I15"/>
    <mergeCell ref="B2:C2"/>
    <mergeCell ref="D2:I2"/>
    <mergeCell ref="B3:C3"/>
    <mergeCell ref="D3:E3"/>
    <mergeCell ref="B5:C5"/>
    <mergeCell ref="E5:I5"/>
  </mergeCells>
  <printOptions horizontalCentered="1"/>
  <pageMargins left="0" right="0" top="0.5" bottom="0.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C030935CB5FB4C94E9DE291C399FCE" ma:contentTypeVersion="1" ma:contentTypeDescription="Create a new document." ma:contentTypeScope="" ma:versionID="4bee6b474d6c1154078d6cc923bb100f">
  <xsd:schema xmlns:xsd="http://www.w3.org/2001/XMLSchema" xmlns:xs="http://www.w3.org/2001/XMLSchema" xmlns:p="http://schemas.microsoft.com/office/2006/metadata/properties" xmlns:ns1="http://schemas.microsoft.com/sharepoint/v3" targetNamespace="http://schemas.microsoft.com/office/2006/metadata/properties" ma:root="true" ma:fieldsID="76306148d0f7b992e79f2d9b1f249a8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79F698D-90A9-4CDD-8119-2C15AE17D108}"/>
</file>

<file path=customXml/itemProps2.xml><?xml version="1.0" encoding="utf-8"?>
<ds:datastoreItem xmlns:ds="http://schemas.openxmlformats.org/officeDocument/2006/customXml" ds:itemID="{5E62B1BC-B7A2-4A4E-BEE6-3AAF88FFD46B}"/>
</file>

<file path=customXml/itemProps3.xml><?xml version="1.0" encoding="utf-8"?>
<ds:datastoreItem xmlns:ds="http://schemas.openxmlformats.org/officeDocument/2006/customXml" ds:itemID="{A86D94A4-C3CD-4D14-8AC7-B191B0355C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32</vt:i4>
      </vt:variant>
    </vt:vector>
  </HeadingPairs>
  <TitlesOfParts>
    <vt:vector size="58" baseType="lpstr">
      <vt:lpstr>Summary</vt:lpstr>
      <vt:lpstr>P1</vt:lpstr>
      <vt:lpstr>M1</vt:lpstr>
      <vt:lpstr>P2</vt:lpstr>
      <vt:lpstr>M2</vt:lpstr>
      <vt:lpstr>P3</vt:lpstr>
      <vt:lpstr>M3</vt:lpstr>
      <vt:lpstr>P4</vt:lpstr>
      <vt:lpstr>M4</vt:lpstr>
      <vt:lpstr>P5</vt:lpstr>
      <vt:lpstr>M5</vt:lpstr>
      <vt:lpstr>P6</vt:lpstr>
      <vt:lpstr>M6</vt:lpstr>
      <vt:lpstr>P7</vt:lpstr>
      <vt:lpstr>M7</vt:lpstr>
      <vt:lpstr>P8</vt:lpstr>
      <vt:lpstr>M8</vt:lpstr>
      <vt:lpstr>P9</vt:lpstr>
      <vt:lpstr>M9</vt:lpstr>
      <vt:lpstr>P10</vt:lpstr>
      <vt:lpstr>M10</vt:lpstr>
      <vt:lpstr>P11</vt:lpstr>
      <vt:lpstr>M11</vt:lpstr>
      <vt:lpstr>P12</vt:lpstr>
      <vt:lpstr>M12</vt:lpstr>
      <vt:lpstr>Data</vt:lpstr>
      <vt:lpstr>Admin</vt:lpstr>
      <vt:lpstr>Discipline</vt:lpstr>
      <vt:lpstr>Equipment</vt:lpstr>
      <vt:lpstr>Exercise</vt:lpstr>
      <vt:lpstr>Organization</vt:lpstr>
      <vt:lpstr>Planning</vt:lpstr>
      <vt:lpstr>'M1'!Print_Area</vt:lpstr>
      <vt:lpstr>'M10'!Print_Area</vt:lpstr>
      <vt:lpstr>'M11'!Print_Area</vt:lpstr>
      <vt:lpstr>'M12'!Print_Area</vt:lpstr>
      <vt:lpstr>'M2'!Print_Area</vt:lpstr>
      <vt:lpstr>'M3'!Print_Area</vt:lpstr>
      <vt:lpstr>'M4'!Print_Area</vt:lpstr>
      <vt:lpstr>'M5'!Print_Area</vt:lpstr>
      <vt:lpstr>'M6'!Print_Area</vt:lpstr>
      <vt:lpstr>'M7'!Print_Area</vt:lpstr>
      <vt:lpstr>'M8'!Print_Area</vt:lpstr>
      <vt:lpstr>'M9'!Print_Area</vt:lpstr>
      <vt:lpstr>'P1'!Print_Area</vt:lpstr>
      <vt:lpstr>'P10'!Print_Area</vt:lpstr>
      <vt:lpstr>'P11'!Print_Area</vt:lpstr>
      <vt:lpstr>'P12'!Print_Area</vt:lpstr>
      <vt:lpstr>'P2'!Print_Area</vt:lpstr>
      <vt:lpstr>'P3'!Print_Area</vt:lpstr>
      <vt:lpstr>'P4'!Print_Area</vt:lpstr>
      <vt:lpstr>'P5'!Print_Area</vt:lpstr>
      <vt:lpstr>'P6'!Print_Area</vt:lpstr>
      <vt:lpstr>'P7'!Print_Area</vt:lpstr>
      <vt:lpstr>'P8'!Print_Area</vt:lpstr>
      <vt:lpstr>'P9'!Print_Area</vt:lpstr>
      <vt:lpstr>Summary!Print_Area</vt:lpstr>
      <vt:lpstr>Training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Budget-Milestones-Worksheet</dc:title>
  <dc:creator>Kathryn Poe</dc:creator>
  <cp:lastModifiedBy>Neve, Victoria</cp:lastModifiedBy>
  <cp:lastPrinted>2017-02-24T14:02:37Z</cp:lastPrinted>
  <dcterms:created xsi:type="dcterms:W3CDTF">2017-02-08T18:56:59Z</dcterms:created>
  <dcterms:modified xsi:type="dcterms:W3CDTF">2023-02-28T13:50:26Z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0x01010049C030935CB5FB4C94E9DE291C399FCE</vt:lpwstr>
  </property>
  <property fmtid="{D5CDD505-2E9C-101B-9397-08002B2CF9AE}" pid="3" name="Order">
    <vt:r8>700</vt:r8>
  </property>
  <property fmtid="{D5CDD505-2E9C-101B-9397-08002B2CF9AE}" pid="4" name="xd_Signature">
    <vt:bool>false</vt:bool>
  </property>
  <property fmtid="{D5CDD505-2E9C-101B-9397-08002B2CF9AE}" pid="5" name="xd_ProgID">
    <vt:lpwstr/>
  </property>
  <property fmtid="{D5CDD505-2E9C-101B-9397-08002B2CF9AE}" pid="6" name="SharedWithUsers">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