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emphqfpp001\colocal\Grant_Programs\Homeland Security (HSGP)\FY23 - Grants\HSGP\"/>
    </mc:Choice>
  </mc:AlternateContent>
  <xr:revisionPtr revIDLastSave="0" documentId="8_{6CFCE8E0-78F5-46BC-9C5C-EE854E4C1132}" xr6:coauthVersionLast="47" xr6:coauthVersionMax="47" xr10:uidLastSave="{00000000-0000-0000-0000-000000000000}"/>
  <bookViews>
    <workbookView xWindow="975" yWindow="60" windowWidth="21600" windowHeight="12735" tabRatio="935" xr2:uid="{00000000-000D-0000-FFFF-FFFF00000000}"/>
  </bookViews>
  <sheets>
    <sheet name="Summary" sheetId="3" r:id="rId1"/>
    <sheet name="P1" sheetId="26" r:id="rId2"/>
    <sheet name="M1" sheetId="48" r:id="rId3"/>
    <sheet name="P2" sheetId="60" r:id="rId4"/>
    <sheet name="M2" sheetId="49" r:id="rId5"/>
    <sheet name="P3" sheetId="61" r:id="rId6"/>
    <sheet name="M3" sheetId="50" r:id="rId7"/>
    <sheet name="P4" sheetId="62" r:id="rId8"/>
    <sheet name="M4" sheetId="51" r:id="rId9"/>
    <sheet name="P5" sheetId="63" r:id="rId10"/>
    <sheet name="M5" sheetId="52" r:id="rId11"/>
    <sheet name="P6" sheetId="64" r:id="rId12"/>
    <sheet name="M6" sheetId="53" r:id="rId13"/>
    <sheet name="P7" sheetId="65" r:id="rId14"/>
    <sheet name="M7" sheetId="54" r:id="rId15"/>
    <sheet name="P8" sheetId="66" r:id="rId16"/>
    <sheet name="M8" sheetId="55" r:id="rId17"/>
    <sheet name="P9" sheetId="67" r:id="rId18"/>
    <sheet name="M9" sheetId="56" r:id="rId19"/>
    <sheet name="P10" sheetId="68" r:id="rId20"/>
    <sheet name="M10" sheetId="57" r:id="rId21"/>
    <sheet name="P11" sheetId="69" r:id="rId22"/>
    <sheet name="M11" sheetId="58" r:id="rId23"/>
    <sheet name="P12" sheetId="70" r:id="rId24"/>
    <sheet name="M12" sheetId="59" r:id="rId25"/>
    <sheet name="Data" sheetId="2" r:id="rId26"/>
  </sheets>
  <definedNames>
    <definedName name="Admin">Data!$H$20:$H$28</definedName>
    <definedName name="Discipline">Data!$B$2:$B$16</definedName>
    <definedName name="Equipment">Data!$B$20:$B$43</definedName>
    <definedName name="Exercise">Data!$F$20:$F$28</definedName>
    <definedName name="Organization">Data!$F$2:$F$10</definedName>
    <definedName name="Planning">Data!$D$2:$D$16</definedName>
    <definedName name="_xlnm.Print_Area" localSheetId="2">'M1'!$B$2:$I$17</definedName>
    <definedName name="_xlnm.Print_Area" localSheetId="20">'M10'!$B$2:$I$17</definedName>
    <definedName name="_xlnm.Print_Area" localSheetId="22">'M11'!$B$2:$I$17</definedName>
    <definedName name="_xlnm.Print_Area" localSheetId="24">'M12'!$B$2:$I$17</definedName>
    <definedName name="_xlnm.Print_Area" localSheetId="4">'M2'!$B$2:$I$17</definedName>
    <definedName name="_xlnm.Print_Area" localSheetId="6">'M3'!$B$2:$I$17</definedName>
    <definedName name="_xlnm.Print_Area" localSheetId="8">'M4'!$B$2:$I$17</definedName>
    <definedName name="_xlnm.Print_Area" localSheetId="10">'M5'!$B$2:$I$17</definedName>
    <definedName name="_xlnm.Print_Area" localSheetId="12">'M6'!$B$2:$I$17</definedName>
    <definedName name="_xlnm.Print_Area" localSheetId="14">'M7'!$B$2:$I$17</definedName>
    <definedName name="_xlnm.Print_Area" localSheetId="16">'M8'!$B$2:$I$17</definedName>
    <definedName name="_xlnm.Print_Area" localSheetId="18">'M9'!$B$2:$I$17</definedName>
    <definedName name="_xlnm.Print_Area" localSheetId="1">'P1'!$B$1:$V$63</definedName>
    <definedName name="_xlnm.Print_Area" localSheetId="19">'P10'!$B$1:$V$63</definedName>
    <definedName name="_xlnm.Print_Area" localSheetId="21">'P11'!$B$1:$V$63</definedName>
    <definedName name="_xlnm.Print_Area" localSheetId="23">'P12'!$B$1:$V$63</definedName>
    <definedName name="_xlnm.Print_Area" localSheetId="3">'P2'!$B$1:$V$63</definedName>
    <definedName name="_xlnm.Print_Area" localSheetId="5">'P3'!$B$1:$V$63</definedName>
    <definedName name="_xlnm.Print_Area" localSheetId="7">'P4'!$B$1:$V$63</definedName>
    <definedName name="_xlnm.Print_Area" localSheetId="9">'P5'!$B$1:$V$63</definedName>
    <definedName name="_xlnm.Print_Area" localSheetId="11">'P6'!$B$1:$V$63</definedName>
    <definedName name="_xlnm.Print_Area" localSheetId="13">'P7'!$B$1:$V$63</definedName>
    <definedName name="_xlnm.Print_Area" localSheetId="15">'P8'!$B$1:$V$63</definedName>
    <definedName name="_xlnm.Print_Area" localSheetId="17">'P9'!$B$1:$V$63</definedName>
    <definedName name="_xlnm.Print_Area" localSheetId="0">Summary!$B$1:$O$25</definedName>
    <definedName name="Training">Data!$D$20:$D$30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70" l="1"/>
  <c r="O23" i="3"/>
  <c r="N23" i="3"/>
  <c r="M23" i="3"/>
  <c r="L23" i="3"/>
  <c r="K23" i="3"/>
  <c r="J23" i="3"/>
  <c r="H23" i="3"/>
  <c r="G23" i="3"/>
  <c r="E23" i="3"/>
  <c r="O22" i="3"/>
  <c r="N22" i="3"/>
  <c r="M22" i="3"/>
  <c r="L22" i="3"/>
  <c r="K22" i="3"/>
  <c r="J22" i="3"/>
  <c r="H22" i="3"/>
  <c r="G22" i="3"/>
  <c r="E22" i="3"/>
  <c r="O21" i="3"/>
  <c r="N21" i="3"/>
  <c r="M21" i="3"/>
  <c r="L21" i="3"/>
  <c r="K21" i="3"/>
  <c r="J21" i="3"/>
  <c r="H21" i="3"/>
  <c r="G21" i="3"/>
  <c r="E21" i="3"/>
  <c r="V63" i="70"/>
  <c r="V4" i="70" s="1"/>
  <c r="V62" i="70"/>
  <c r="S62" i="70"/>
  <c r="S63" i="70" s="1"/>
  <c r="S4" i="70" s="1"/>
  <c r="O62" i="70"/>
  <c r="O63" i="70" s="1"/>
  <c r="O4" i="70" s="1"/>
  <c r="K62" i="70"/>
  <c r="K63" i="70" s="1"/>
  <c r="K4" i="70" s="1"/>
  <c r="H62" i="70"/>
  <c r="H63" i="70" s="1"/>
  <c r="H4" i="70" s="1"/>
  <c r="D62" i="70"/>
  <c r="D63" i="70" s="1"/>
  <c r="D4" i="70" s="1"/>
  <c r="S61" i="70"/>
  <c r="O61" i="70"/>
  <c r="K61" i="70"/>
  <c r="H61" i="70"/>
  <c r="D61" i="70"/>
  <c r="S6" i="70"/>
  <c r="O6" i="70"/>
  <c r="K6" i="70"/>
  <c r="H6" i="70"/>
  <c r="D6" i="70"/>
  <c r="V5" i="70"/>
  <c r="S5" i="70"/>
  <c r="O5" i="70"/>
  <c r="K5" i="70"/>
  <c r="H5" i="70"/>
  <c r="D5" i="70"/>
  <c r="C2" i="69"/>
  <c r="V63" i="69"/>
  <c r="V4" i="69" s="1"/>
  <c r="S63" i="69"/>
  <c r="S4" i="69" s="1"/>
  <c r="V62" i="69"/>
  <c r="S62" i="69"/>
  <c r="O62" i="69"/>
  <c r="O63" i="69" s="1"/>
  <c r="O4" i="69" s="1"/>
  <c r="K62" i="69"/>
  <c r="K63" i="69" s="1"/>
  <c r="K4" i="69" s="1"/>
  <c r="H62" i="69"/>
  <c r="H63" i="69" s="1"/>
  <c r="H4" i="69" s="1"/>
  <c r="D62" i="69"/>
  <c r="D63" i="69" s="1"/>
  <c r="D4" i="69" s="1"/>
  <c r="S61" i="69"/>
  <c r="O61" i="69"/>
  <c r="K61" i="69"/>
  <c r="H61" i="69"/>
  <c r="D61" i="69"/>
  <c r="S6" i="69"/>
  <c r="O6" i="69"/>
  <c r="K6" i="69"/>
  <c r="H6" i="69"/>
  <c r="D6" i="69"/>
  <c r="V5" i="69"/>
  <c r="S5" i="69"/>
  <c r="O5" i="69"/>
  <c r="K5" i="69"/>
  <c r="H5" i="69"/>
  <c r="D5" i="69"/>
  <c r="C2" i="26"/>
  <c r="C2" i="60"/>
  <c r="C2" i="61"/>
  <c r="C2" i="62"/>
  <c r="C2" i="63"/>
  <c r="C2" i="64"/>
  <c r="C2" i="65"/>
  <c r="C2" i="66"/>
  <c r="C2" i="67"/>
  <c r="C2" i="68"/>
  <c r="V63" i="68"/>
  <c r="S63" i="68"/>
  <c r="S4" i="68" s="1"/>
  <c r="D63" i="68"/>
  <c r="V62" i="68"/>
  <c r="S62" i="68"/>
  <c r="O62" i="68"/>
  <c r="O63" i="68" s="1"/>
  <c r="O4" i="68" s="1"/>
  <c r="K62" i="68"/>
  <c r="K63" i="68" s="1"/>
  <c r="K4" i="68" s="1"/>
  <c r="H62" i="68"/>
  <c r="D62" i="68"/>
  <c r="S61" i="68"/>
  <c r="O61" i="68"/>
  <c r="K61" i="68"/>
  <c r="H61" i="68"/>
  <c r="H63" i="68" s="1"/>
  <c r="H4" i="68" s="1"/>
  <c r="D61" i="68"/>
  <c r="S6" i="68"/>
  <c r="O6" i="68"/>
  <c r="K6" i="68"/>
  <c r="H6" i="68"/>
  <c r="D6" i="68"/>
  <c r="V5" i="68"/>
  <c r="S5" i="68"/>
  <c r="O5" i="68"/>
  <c r="K5" i="68"/>
  <c r="H5" i="68"/>
  <c r="D5" i="68"/>
  <c r="V4" i="68"/>
  <c r="D4" i="68"/>
  <c r="O20" i="3"/>
  <c r="N20" i="3"/>
  <c r="M20" i="3"/>
  <c r="L20" i="3"/>
  <c r="K20" i="3"/>
  <c r="J20" i="3"/>
  <c r="H20" i="3"/>
  <c r="G20" i="3"/>
  <c r="E20" i="3"/>
  <c r="V63" i="67"/>
  <c r="S63" i="67"/>
  <c r="S4" i="67" s="1"/>
  <c r="V62" i="67"/>
  <c r="S62" i="67"/>
  <c r="O62" i="67"/>
  <c r="O63" i="67" s="1"/>
  <c r="O4" i="67" s="1"/>
  <c r="K62" i="67"/>
  <c r="K63" i="67" s="1"/>
  <c r="K4" i="67" s="1"/>
  <c r="H62" i="67"/>
  <c r="H63" i="67" s="1"/>
  <c r="H4" i="67" s="1"/>
  <c r="D62" i="67"/>
  <c r="D63" i="67" s="1"/>
  <c r="D4" i="67" s="1"/>
  <c r="S61" i="67"/>
  <c r="O61" i="67"/>
  <c r="K61" i="67"/>
  <c r="H61" i="67"/>
  <c r="D61" i="67"/>
  <c r="S6" i="67"/>
  <c r="O6" i="67"/>
  <c r="K6" i="67"/>
  <c r="H6" i="67"/>
  <c r="D6" i="67"/>
  <c r="V5" i="67"/>
  <c r="S5" i="67"/>
  <c r="O5" i="67"/>
  <c r="K5" i="67"/>
  <c r="H5" i="67"/>
  <c r="D5" i="67"/>
  <c r="V4" i="67"/>
  <c r="O19" i="3" l="1"/>
  <c r="N19" i="3"/>
  <c r="M19" i="3"/>
  <c r="L19" i="3"/>
  <c r="K19" i="3"/>
  <c r="J19" i="3"/>
  <c r="H19" i="3"/>
  <c r="G19" i="3"/>
  <c r="E19" i="3"/>
  <c r="S63" i="66"/>
  <c r="V62" i="66"/>
  <c r="V63" i="66" s="1"/>
  <c r="V4" i="66" s="1"/>
  <c r="S62" i="66"/>
  <c r="O62" i="66"/>
  <c r="O63" i="66" s="1"/>
  <c r="O4" i="66" s="1"/>
  <c r="K62" i="66"/>
  <c r="K63" i="66" s="1"/>
  <c r="K4" i="66" s="1"/>
  <c r="H62" i="66"/>
  <c r="H63" i="66" s="1"/>
  <c r="H4" i="66" s="1"/>
  <c r="D62" i="66"/>
  <c r="D63" i="66" s="1"/>
  <c r="D4" i="66" s="1"/>
  <c r="S61" i="66"/>
  <c r="O61" i="66"/>
  <c r="K61" i="66"/>
  <c r="H61" i="66"/>
  <c r="D61" i="66"/>
  <c r="S6" i="66"/>
  <c r="O6" i="66"/>
  <c r="K6" i="66"/>
  <c r="H6" i="66"/>
  <c r="D6" i="66"/>
  <c r="V5" i="66"/>
  <c r="S5" i="66"/>
  <c r="O5" i="66"/>
  <c r="K5" i="66"/>
  <c r="H5" i="66"/>
  <c r="D5" i="66"/>
  <c r="S4" i="66"/>
  <c r="O18" i="3"/>
  <c r="N18" i="3"/>
  <c r="M18" i="3"/>
  <c r="L18" i="3"/>
  <c r="K18" i="3"/>
  <c r="J18" i="3"/>
  <c r="H18" i="3"/>
  <c r="G18" i="3"/>
  <c r="E18" i="3"/>
  <c r="S63" i="65"/>
  <c r="S4" i="65" s="1"/>
  <c r="V62" i="65"/>
  <c r="V63" i="65" s="1"/>
  <c r="V4" i="65" s="1"/>
  <c r="S62" i="65"/>
  <c r="O62" i="65"/>
  <c r="O63" i="65" s="1"/>
  <c r="O4" i="65" s="1"/>
  <c r="K62" i="65"/>
  <c r="K63" i="65" s="1"/>
  <c r="K4" i="65" s="1"/>
  <c r="H62" i="65"/>
  <c r="H63" i="65" s="1"/>
  <c r="H4" i="65" s="1"/>
  <c r="D62" i="65"/>
  <c r="D63" i="65" s="1"/>
  <c r="D4" i="65" s="1"/>
  <c r="S61" i="65"/>
  <c r="O61" i="65"/>
  <c r="K61" i="65"/>
  <c r="H61" i="65"/>
  <c r="D61" i="65"/>
  <c r="S6" i="65"/>
  <c r="O6" i="65"/>
  <c r="K6" i="65"/>
  <c r="H6" i="65"/>
  <c r="D6" i="65"/>
  <c r="V5" i="65"/>
  <c r="S5" i="65"/>
  <c r="O5" i="65"/>
  <c r="K5" i="65"/>
  <c r="H5" i="65"/>
  <c r="D5" i="65"/>
  <c r="O17" i="3"/>
  <c r="N17" i="3"/>
  <c r="M17" i="3"/>
  <c r="L17" i="3"/>
  <c r="K17" i="3"/>
  <c r="J17" i="3"/>
  <c r="H17" i="3"/>
  <c r="G17" i="3"/>
  <c r="E17" i="3"/>
  <c r="V63" i="64"/>
  <c r="V4" i="64" s="1"/>
  <c r="S63" i="64"/>
  <c r="S4" i="64" s="1"/>
  <c r="V62" i="64"/>
  <c r="S62" i="64"/>
  <c r="O62" i="64"/>
  <c r="O63" i="64" s="1"/>
  <c r="O4" i="64" s="1"/>
  <c r="K62" i="64"/>
  <c r="K63" i="64" s="1"/>
  <c r="K4" i="64" s="1"/>
  <c r="H62" i="64"/>
  <c r="H63" i="64" s="1"/>
  <c r="H4" i="64" s="1"/>
  <c r="D62" i="64"/>
  <c r="D63" i="64" s="1"/>
  <c r="D4" i="64" s="1"/>
  <c r="S61" i="64"/>
  <c r="O61" i="64"/>
  <c r="K61" i="64"/>
  <c r="H61" i="64"/>
  <c r="D61" i="64"/>
  <c r="S6" i="64"/>
  <c r="O6" i="64"/>
  <c r="K6" i="64"/>
  <c r="H6" i="64"/>
  <c r="D6" i="64"/>
  <c r="V5" i="64"/>
  <c r="S5" i="64"/>
  <c r="O5" i="64"/>
  <c r="K5" i="64"/>
  <c r="H5" i="64"/>
  <c r="D5" i="64"/>
  <c r="O16" i="3"/>
  <c r="N16" i="3"/>
  <c r="M16" i="3"/>
  <c r="L16" i="3"/>
  <c r="K16" i="3"/>
  <c r="J16" i="3"/>
  <c r="H16" i="3"/>
  <c r="G16" i="3"/>
  <c r="E16" i="3"/>
  <c r="V62" i="63"/>
  <c r="V63" i="63" s="1"/>
  <c r="V4" i="63" s="1"/>
  <c r="S62" i="63"/>
  <c r="S63" i="63" s="1"/>
  <c r="S4" i="63" s="1"/>
  <c r="O62" i="63"/>
  <c r="O63" i="63" s="1"/>
  <c r="O4" i="63" s="1"/>
  <c r="K62" i="63"/>
  <c r="K63" i="63" s="1"/>
  <c r="K4" i="63" s="1"/>
  <c r="H62" i="63"/>
  <c r="H63" i="63" s="1"/>
  <c r="H4" i="63" s="1"/>
  <c r="D62" i="63"/>
  <c r="D63" i="63" s="1"/>
  <c r="D4" i="63" s="1"/>
  <c r="S61" i="63"/>
  <c r="O61" i="63"/>
  <c r="K61" i="63"/>
  <c r="H61" i="63"/>
  <c r="D61" i="63"/>
  <c r="S6" i="63"/>
  <c r="O6" i="63"/>
  <c r="K6" i="63"/>
  <c r="H6" i="63"/>
  <c r="D6" i="63"/>
  <c r="V5" i="63"/>
  <c r="S5" i="63"/>
  <c r="O5" i="63"/>
  <c r="K5" i="63"/>
  <c r="H5" i="63"/>
  <c r="D5" i="63"/>
  <c r="O15" i="3"/>
  <c r="N15" i="3"/>
  <c r="M15" i="3"/>
  <c r="L15" i="3"/>
  <c r="K15" i="3"/>
  <c r="J15" i="3"/>
  <c r="O14" i="3"/>
  <c r="N14" i="3"/>
  <c r="M14" i="3"/>
  <c r="L14" i="3"/>
  <c r="K14" i="3"/>
  <c r="J14" i="3"/>
  <c r="H15" i="3"/>
  <c r="G15" i="3"/>
  <c r="H14" i="3"/>
  <c r="G14" i="3"/>
  <c r="E15" i="3"/>
  <c r="E14" i="3"/>
  <c r="G10" i="3"/>
  <c r="O10" i="3"/>
  <c r="O13" i="3"/>
  <c r="N13" i="3"/>
  <c r="M13" i="3"/>
  <c r="L13" i="3"/>
  <c r="K13" i="3"/>
  <c r="J13" i="3"/>
  <c r="H13" i="3"/>
  <c r="G13" i="3"/>
  <c r="E13" i="3"/>
  <c r="V62" i="62" l="1"/>
  <c r="V63" i="62" s="1"/>
  <c r="V4" i="62" s="1"/>
  <c r="S62" i="62"/>
  <c r="S63" i="62" s="1"/>
  <c r="S4" i="62" s="1"/>
  <c r="O62" i="62"/>
  <c r="O63" i="62" s="1"/>
  <c r="O4" i="62" s="1"/>
  <c r="K62" i="62"/>
  <c r="K63" i="62" s="1"/>
  <c r="K4" i="62" s="1"/>
  <c r="H62" i="62"/>
  <c r="H63" i="62" s="1"/>
  <c r="H4" i="62" s="1"/>
  <c r="D62" i="62"/>
  <c r="D63" i="62" s="1"/>
  <c r="D4" i="62" s="1"/>
  <c r="S61" i="62"/>
  <c r="O61" i="62"/>
  <c r="K61" i="62"/>
  <c r="H61" i="62"/>
  <c r="D61" i="62"/>
  <c r="S6" i="62"/>
  <c r="O6" i="62"/>
  <c r="K6" i="62"/>
  <c r="H6" i="62"/>
  <c r="D6" i="62"/>
  <c r="V5" i="62"/>
  <c r="S5" i="62"/>
  <c r="O5" i="62"/>
  <c r="K5" i="62"/>
  <c r="H5" i="62"/>
  <c r="D5" i="62"/>
  <c r="S63" i="61"/>
  <c r="S4" i="61" s="1"/>
  <c r="O63" i="61"/>
  <c r="D63" i="61"/>
  <c r="V62" i="61"/>
  <c r="V63" i="61" s="1"/>
  <c r="V4" i="61" s="1"/>
  <c r="S62" i="61"/>
  <c r="O62" i="61"/>
  <c r="K62" i="61"/>
  <c r="K63" i="61" s="1"/>
  <c r="K4" i="61" s="1"/>
  <c r="H62" i="61"/>
  <c r="H63" i="61" s="1"/>
  <c r="H4" i="61" s="1"/>
  <c r="D62" i="61"/>
  <c r="S61" i="61"/>
  <c r="O61" i="61"/>
  <c r="K61" i="61"/>
  <c r="H61" i="61"/>
  <c r="D61" i="61"/>
  <c r="S6" i="61"/>
  <c r="O6" i="61"/>
  <c r="K6" i="61"/>
  <c r="H6" i="61"/>
  <c r="D6" i="61"/>
  <c r="V5" i="61"/>
  <c r="S5" i="61"/>
  <c r="O5" i="61"/>
  <c r="K5" i="61"/>
  <c r="H5" i="61"/>
  <c r="D5" i="61"/>
  <c r="O4" i="61"/>
  <c r="D4" i="61"/>
  <c r="D4" i="60"/>
  <c r="V63" i="60"/>
  <c r="S63" i="60"/>
  <c r="S4" i="60" s="1"/>
  <c r="V62" i="60"/>
  <c r="S62" i="60"/>
  <c r="O62" i="60"/>
  <c r="O63" i="60" s="1"/>
  <c r="O4" i="60" s="1"/>
  <c r="K62" i="60"/>
  <c r="K63" i="60" s="1"/>
  <c r="K4" i="60" s="1"/>
  <c r="H62" i="60"/>
  <c r="H63" i="60" s="1"/>
  <c r="H4" i="60" s="1"/>
  <c r="D62" i="60"/>
  <c r="D63" i="60" s="1"/>
  <c r="S61" i="60"/>
  <c r="O61" i="60"/>
  <c r="K61" i="60"/>
  <c r="H61" i="60"/>
  <c r="D61" i="60"/>
  <c r="S6" i="60"/>
  <c r="O6" i="60"/>
  <c r="K6" i="60"/>
  <c r="H6" i="60"/>
  <c r="D6" i="60"/>
  <c r="V5" i="60"/>
  <c r="S5" i="60"/>
  <c r="O5" i="60"/>
  <c r="K5" i="60"/>
  <c r="H5" i="60"/>
  <c r="D5" i="60"/>
  <c r="V4" i="60"/>
  <c r="D6" i="26"/>
  <c r="E5" i="59"/>
  <c r="D3" i="59"/>
  <c r="D2" i="59"/>
  <c r="E5" i="58"/>
  <c r="D3" i="58"/>
  <c r="D2" i="58"/>
  <c r="E5" i="57"/>
  <c r="D3" i="57"/>
  <c r="D2" i="57"/>
  <c r="E5" i="56"/>
  <c r="D3" i="56"/>
  <c r="D2" i="56"/>
  <c r="E5" i="55"/>
  <c r="D3" i="55"/>
  <c r="D2" i="55"/>
  <c r="E5" i="54"/>
  <c r="D3" i="54"/>
  <c r="D2" i="54"/>
  <c r="E5" i="53"/>
  <c r="D3" i="53"/>
  <c r="D2" i="53"/>
  <c r="E5" i="52"/>
  <c r="D3" i="52"/>
  <c r="D2" i="52"/>
  <c r="E5" i="51"/>
  <c r="D3" i="51"/>
  <c r="D2" i="51"/>
  <c r="E5" i="50"/>
  <c r="D3" i="50"/>
  <c r="D2" i="50"/>
  <c r="E5" i="49"/>
  <c r="D3" i="49"/>
  <c r="D2" i="49"/>
  <c r="K10" i="3"/>
  <c r="H10" i="3"/>
  <c r="S6" i="26"/>
  <c r="O6" i="26"/>
  <c r="K6" i="26"/>
  <c r="H6" i="26"/>
  <c r="D3" i="48"/>
  <c r="E5" i="48"/>
  <c r="D5" i="26"/>
  <c r="D2" i="48" l="1"/>
  <c r="V5" i="26"/>
  <c r="S5" i="26"/>
  <c r="O5" i="26"/>
  <c r="K5" i="26"/>
  <c r="O12" i="3" l="1"/>
  <c r="N12" i="3"/>
  <c r="M12" i="3"/>
  <c r="L12" i="3"/>
  <c r="H5" i="26" l="1"/>
  <c r="V62" i="26" l="1"/>
  <c r="V63" i="26" s="1"/>
  <c r="H62" i="26"/>
  <c r="K62" i="26"/>
  <c r="O62" i="26"/>
  <c r="S62" i="26"/>
  <c r="D62" i="26"/>
  <c r="H61" i="26"/>
  <c r="K61" i="26"/>
  <c r="O61" i="26"/>
  <c r="S61" i="26"/>
  <c r="D61" i="26"/>
  <c r="H12" i="3"/>
  <c r="G12" i="3" l="1"/>
  <c r="V4" i="26"/>
  <c r="O63" i="26"/>
  <c r="O4" i="26" s="1"/>
  <c r="K63" i="26"/>
  <c r="K4" i="26" s="1"/>
  <c r="S63" i="26"/>
  <c r="S4" i="26" s="1"/>
  <c r="H63" i="26"/>
  <c r="H4" i="26" s="1"/>
  <c r="K12" i="3" s="1"/>
  <c r="D63" i="26"/>
  <c r="D4" i="26" s="1"/>
  <c r="J12" i="3" l="1"/>
  <c r="B13" i="3"/>
  <c r="B14" i="3" s="1"/>
  <c r="B15" i="3" s="1"/>
  <c r="B16" i="3" s="1"/>
  <c r="B17" i="3" s="1"/>
  <c r="B18" i="3" s="1"/>
  <c r="B19" i="3" s="1"/>
  <c r="B20" i="3" s="1"/>
  <c r="E12" i="3" l="1"/>
  <c r="E25" i="3" s="1"/>
  <c r="O25" i="3"/>
  <c r="H25" i="3"/>
  <c r="N25" i="3"/>
  <c r="G25" i="3"/>
  <c r="K25" i="3"/>
  <c r="M25" i="3"/>
  <c r="L25" i="3"/>
  <c r="J25" i="3" l="1"/>
</calcChain>
</file>

<file path=xl/sharedStrings.xml><?xml version="1.0" encoding="utf-8"?>
<sst xmlns="http://schemas.openxmlformats.org/spreadsheetml/2006/main" count="899" uniqueCount="132">
  <si>
    <t>Planning</t>
  </si>
  <si>
    <t>Discipline</t>
  </si>
  <si>
    <t>Amount</t>
  </si>
  <si>
    <t>Agriculture</t>
  </si>
  <si>
    <t>Emergency Management</t>
  </si>
  <si>
    <t>Fire Service</t>
  </si>
  <si>
    <t>Health Care</t>
  </si>
  <si>
    <t>HazMat</t>
  </si>
  <si>
    <t>Public Health</t>
  </si>
  <si>
    <t>Public Safety Communications</t>
  </si>
  <si>
    <t>Public Works</t>
  </si>
  <si>
    <t>Exercise</t>
  </si>
  <si>
    <t>Training</t>
  </si>
  <si>
    <t>Equipment</t>
  </si>
  <si>
    <t>Organization</t>
  </si>
  <si>
    <t>M&amp;A</t>
  </si>
  <si>
    <t>Travel</t>
  </si>
  <si>
    <t>Authorized Personnel</t>
  </si>
  <si>
    <t>Explosive Device Mitigation and Remediation Equipment</t>
  </si>
  <si>
    <t>CBRNE Operational Search and Rescue Equipment</t>
  </si>
  <si>
    <t>Interoperable Communications Equipment</t>
  </si>
  <si>
    <t>Detection Equipment</t>
  </si>
  <si>
    <t>Decontamination Equipment</t>
  </si>
  <si>
    <t>Physical Security Enhancement Equipment</t>
  </si>
  <si>
    <t>Terrorism Incident Prevention Equipment</t>
  </si>
  <si>
    <t>CBRNE Logistical Support Equipment</t>
  </si>
  <si>
    <t>CBRNE Incident Response Vehicles</t>
  </si>
  <si>
    <t>CBRNE Reference Materials</t>
  </si>
  <si>
    <t>Agricultural Terrorism Prevention, Response, and Mitigation Equipment</t>
  </si>
  <si>
    <t>Intervention Equipment</t>
  </si>
  <si>
    <t>Other Authorized Equipment</t>
  </si>
  <si>
    <t>Information Technology</t>
  </si>
  <si>
    <t>Power Equipment</t>
  </si>
  <si>
    <t>Personal Protection Equipment</t>
  </si>
  <si>
    <t>Inspection and Screening Systems</t>
  </si>
  <si>
    <t>Supplies</t>
  </si>
  <si>
    <t>Design, Develop, Conduct, and Evaluate an Exercise</t>
  </si>
  <si>
    <t>Implementation of HSEEP</t>
  </si>
  <si>
    <t>Personnel</t>
  </si>
  <si>
    <t>Discipline check</t>
  </si>
  <si>
    <t>Commonwealth of Pennsylvania</t>
  </si>
  <si>
    <t>Total</t>
  </si>
  <si>
    <t>LETPA</t>
  </si>
  <si>
    <t>Project Name</t>
  </si>
  <si>
    <t>Allocation Amount</t>
  </si>
  <si>
    <t>Maximum of:</t>
  </si>
  <si>
    <t>Minimum of:</t>
  </si>
  <si>
    <t>Grant Program</t>
  </si>
  <si>
    <t>Directions</t>
  </si>
  <si>
    <t>Enter the allocation amount.</t>
  </si>
  <si>
    <t xml:space="preserve">All other information is entered on the tab for each project. </t>
  </si>
  <si>
    <t>Homeland Security Grant Program</t>
  </si>
  <si>
    <t>Grant Year</t>
  </si>
  <si>
    <t>Cybersecurity</t>
  </si>
  <si>
    <t>EMS, Fire-Based</t>
  </si>
  <si>
    <t>EMS, Non Fire-Based</t>
  </si>
  <si>
    <t>Public Education and Outreach</t>
  </si>
  <si>
    <t>Training Workshops and Conferences</t>
  </si>
  <si>
    <t>Exercise Planning Workshop</t>
  </si>
  <si>
    <t>Cybersecurity Enhancement Equipment</t>
  </si>
  <si>
    <t>Maintenance and Sustainment</t>
  </si>
  <si>
    <t>Medical Supplies and Limited Pharmaceuticals</t>
  </si>
  <si>
    <t>Meeting Related Expenses</t>
  </si>
  <si>
    <t>Enter the project names as entered in the Electronic Single Application (ESA).</t>
  </si>
  <si>
    <t>Enter the Subrecipient Name, Grant Program, and Grant Year.</t>
  </si>
  <si>
    <t>Once all budget detail information has been added and the POETE breakout on this page matches the breakout in ESA, attach this workbook to the master project.</t>
  </si>
  <si>
    <t xml:space="preserve">AEL </t>
  </si>
  <si>
    <t>Expense</t>
  </si>
  <si>
    <t>Program Evaluations</t>
  </si>
  <si>
    <t>Governmental/Administrative</t>
  </si>
  <si>
    <t>Regional Transit System</t>
  </si>
  <si>
    <t>Vehicle and Equipment Rentals</t>
  </si>
  <si>
    <t>Vehicle/Equipment Maintenance</t>
  </si>
  <si>
    <t>Hiring of full- or part-time staff or contractors for emergency management activities</t>
  </si>
  <si>
    <t>Contracted security personnel</t>
  </si>
  <si>
    <t>CBRNE Aviation Equipment</t>
  </si>
  <si>
    <t>CBRNE Response Watercraft</t>
  </si>
  <si>
    <t>Develop, Deliver, and Evaluate Training</t>
  </si>
  <si>
    <t>Overtime and backfill for emergency preparedness and response personnel attending FEMA-sponsored and approved training classes</t>
  </si>
  <si>
    <t>Overtime and backfill expenses for part-time and volunteer emergency response personnel participating in FEMA training</t>
  </si>
  <si>
    <t>Certification/Recertification of Instructors</t>
  </si>
  <si>
    <t>Full- or part-time staff or contractors/consultants</t>
  </si>
  <si>
    <t>Fuel Cost and/or Mileage Reimbursement</t>
  </si>
  <si>
    <t>Overtime and backfill costs, including expenses for part-time and volunteer emergency response personnel participating in FEMA exercises</t>
  </si>
  <si>
    <t>Hiring of full- or part-time staff or contractors/consultants to assist with the management of the respective grant program, application requirements, compliance with reporting and data collection requirements</t>
  </si>
  <si>
    <t>Project 1:</t>
  </si>
  <si>
    <t>to</t>
  </si>
  <si>
    <t xml:space="preserve">Project Milestones </t>
  </si>
  <si>
    <t>Updating the State and/or UA HSS to address all hazards</t>
  </si>
  <si>
    <t>Develop scenarios plans that incorporate the range of prevention, protection, response, and recovery activities</t>
  </si>
  <si>
    <t>Develop and implement homeland security support programs and adopt ongoing DHS National Initiatives</t>
  </si>
  <si>
    <t>Develop and enhance plans and protocols</t>
  </si>
  <si>
    <t>Develop related terrorism prevention activities</t>
  </si>
  <si>
    <t>Establish, enhance or evaluate Citizen Corps related volunteer programs</t>
  </si>
  <si>
    <t>Hiring of full- or part-time staff or contract/consultants to assist with planning activities (not for the purpose of hiring public safety personnel fulfilling traditional public safety duties)</t>
  </si>
  <si>
    <t>P</t>
  </si>
  <si>
    <t>Conference to facilitate planning activities</t>
  </si>
  <si>
    <t>Materials required to conduct planning activities</t>
  </si>
  <si>
    <t>Travel/per diem related to planning activities</t>
  </si>
  <si>
    <t>Overtime and backfill costs (IAW operational Cost Guidance)</t>
  </si>
  <si>
    <t>Other Authorized Personnel</t>
  </si>
  <si>
    <t>Other project areas with prior approval from FEMA</t>
  </si>
  <si>
    <t>Law Enforcement/LETPA</t>
  </si>
  <si>
    <t>Not for Profit/Non-Profit</t>
  </si>
  <si>
    <t>Overtime for information, investigative, and intelligence sharing activities</t>
  </si>
  <si>
    <t>Reimbursement for select operational expenses associated with increased security measures at critical infrastructure sites incurred during periods of DHS-declared alert</t>
  </si>
  <si>
    <t>Travel and Per Diem</t>
  </si>
  <si>
    <t>Critical emergency supplies (shelf-stable foods, water, basic medical supplies)</t>
  </si>
  <si>
    <t>Tuition for higher education</t>
  </si>
  <si>
    <t>Other items</t>
  </si>
  <si>
    <t>Development of operating plans for information collection and processing necessary to respond to FEMA data calls</t>
  </si>
  <si>
    <t>Overtime and Backfill Costs</t>
  </si>
  <si>
    <t>Recurring expenses such as those associated with cell phones and faxes during the period of performance of the grant program</t>
  </si>
  <si>
    <t>Authorized office equipment</t>
  </si>
  <si>
    <t>Leasing or renting of space for newly hired personnel during the period of performance of the grant program</t>
  </si>
  <si>
    <t>Subrecipient Name</t>
  </si>
  <si>
    <t>2023 Budget Worksheet</t>
  </si>
  <si>
    <t>Project Information</t>
  </si>
  <si>
    <t>Performance Period</t>
  </si>
  <si>
    <r>
      <t xml:space="preserve">INSTRUCTIONS: Please identify up to 10 milestones for accomplishing this project within the 36 month performance period. </t>
    </r>
    <r>
      <rPr>
        <sz val="12"/>
        <color rgb="FFFF0000"/>
        <rFont val="Calibri"/>
        <family val="2"/>
        <scheme val="minor"/>
      </rPr>
      <t xml:space="preserve"> </t>
    </r>
    <r>
      <rPr>
        <b/>
        <i/>
        <sz val="12"/>
        <color rgb="FFFF0000"/>
        <rFont val="Calibri"/>
        <family val="2"/>
        <scheme val="minor"/>
      </rPr>
      <t>Only complete the gray-shaded fields, Subrecipient Name and Project will fill in automatically from the Summary tab.</t>
    </r>
    <r>
      <rPr>
        <sz val="12"/>
        <color theme="1"/>
        <rFont val="Calibri"/>
        <family val="2"/>
        <scheme val="minor"/>
      </rPr>
      <t xml:space="preserve">
Be mindful that the milestones which are identified should clearly permit later demonstration that the project will be completed within the three year period of performance. Detailed milestones will be reviewed by FEMA to assess project feasibility and effectiveness. Milestones that speak of “sustaining” and “maintaining”, particularly without indicating a time frame for completing individual milestones make it difficult to gauge progress towards overall project completion.
Examples of Effective Milestones provided by FEMA:
1) Equipment: Identify equipment needs; purchase equipment; train personnel and deploy
equipment; and maintain equipment..
2) Training: Identify training needs; develop training; deliver training; and evaluate training.
If utilizing number of days in place of dates, enter that information in the milestone text.  
Milestones need to be S.M.A.R.T. – Specific, Measurable, Attainable, Relevant and Time-oriented)</t>
    </r>
  </si>
  <si>
    <t>Subcategory check</t>
  </si>
  <si>
    <t>Project 2:</t>
  </si>
  <si>
    <t>Project 3:</t>
  </si>
  <si>
    <t>Project 4:</t>
  </si>
  <si>
    <t>Project 5:</t>
  </si>
  <si>
    <t>Project 6:</t>
  </si>
  <si>
    <t>Project 7:</t>
  </si>
  <si>
    <t>Project 8:</t>
  </si>
  <si>
    <t>Project 9:</t>
  </si>
  <si>
    <t>Project 10:</t>
  </si>
  <si>
    <t>Project 11:</t>
  </si>
  <si>
    <t>Project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</si>
</sst>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12"/>
      <name val="Calibri"/>
      <family val="2"/>
      <scheme val="minor"/>
    </font>
    <font>
      <sz val="2"/>
      <color theme="1"/>
      <name val="Calibri"/>
      <family val="2"/>
      <scheme val="minor"/>
    </font>
    <font>
      <sz val="2"/>
      <color theme="0"/>
      <name val="Calibri"/>
      <family val="2"/>
      <scheme val="minor"/>
    </font>
    <font>
      <b/>
      <sz val="14"/>
      <color theme="1"/>
      <name val="Calibri"/>
      <family val="2"/>
      <scheme val="minor"/>
    </font>
    <font>
      <b/>
      <sz val="12"/>
      <color theme="1"/>
      <name val="Calibri"/>
      <family val="2"/>
      <scheme val="minor"/>
    </font>
    <font>
      <b/>
      <sz val="18"/>
      <color rgb="FF002868"/>
      <name val="Calibri"/>
      <family val="2"/>
      <scheme val="minor"/>
    </font>
    <font>
      <sz val="11"/>
      <color theme="1"/>
      <name val="Calibri"/>
      <family val="2"/>
    </font>
    <font>
      <sz val="10"/>
      <color theme="1"/>
      <name val="Calibri"/>
      <family val="2"/>
      <scheme val="minor"/>
    </font>
    <font>
      <sz val="10"/>
      <color theme="1"/>
      <name val="Calibri"/>
      <family val="2"/>
    </font>
    <font>
      <b/>
      <sz val="11"/>
      <color rgb="FFFF0000"/>
      <name val="Calibri"/>
      <family val="2"/>
      <scheme val="minor"/>
    </font>
    <font>
      <b/>
      <sz val="12"/>
      <color theme="1"/>
      <name val="Calibri"/>
      <family val="2"/>
    </font>
    <font>
      <sz val="12"/>
      <color theme="1"/>
      <name val="Calibri"/>
      <family val="2"/>
      <scheme val="minor"/>
    </font>
    <font>
      <sz val="12"/>
      <color rgb="FFFF0000"/>
      <name val="Calibri"/>
      <family val="2"/>
      <scheme val="minor"/>
    </font>
    <font>
      <b/>
      <i/>
      <sz val="12"/>
      <color rgb="FFFF0000"/>
      <name val="Calibri"/>
      <family val="2"/>
      <scheme val="minor"/>
    </font>
    <font>
      <sz val="12"/>
      <color theme="0"/>
      <name val="Calibri"/>
      <family val="2"/>
      <scheme val="minor"/>
    </font>
    <font>
      <b/>
      <sz val="10"/>
      <color theme="1"/>
      <name val="Calibri"/>
      <family val="2"/>
      <scheme val="minor"/>
    </font>
    <font>
      <sz val="11"/>
      <color theme="3"/>
      <name val="Calibri"/>
      <family val="2"/>
      <scheme val="minor"/>
    </font>
    <font>
      <i/>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1" tint="0.24994659260841701"/>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theme="1" tint="0.24994659260841701"/>
      </bottom>
      <diagonal/>
    </border>
    <border>
      <left style="medium">
        <color indexed="64"/>
      </left>
      <right style="medium">
        <color indexed="64"/>
      </right>
      <top style="thin">
        <color theme="1" tint="0.24994659260841701"/>
      </top>
      <bottom style="thin">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theme="1" tint="0.24994659260841701"/>
      </top>
      <bottom style="medium">
        <color indexed="64"/>
      </bottom>
      <diagonal/>
    </border>
    <border>
      <left style="medium">
        <color indexed="64"/>
      </left>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3" fillId="0" borderId="0"/>
    <xf numFmtId="0" fontId="5" fillId="0" borderId="0"/>
  </cellStyleXfs>
  <cellXfs count="186">
    <xf numFmtId="0" fontId="0" fillId="0" borderId="0" xfId="0"/>
    <xf numFmtId="0" fontId="0" fillId="0" borderId="0" xfId="0" applyFill="1" applyAlignment="1" applyProtection="1"/>
    <xf numFmtId="164" fontId="0" fillId="0" borderId="0" xfId="0" applyNumberFormat="1" applyFill="1" applyAlignment="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 fillId="0" borderId="0" xfId="0" applyFont="1" applyAlignment="1" applyProtection="1">
      <alignment vertical="center" wrapText="1"/>
    </xf>
    <xf numFmtId="0" fontId="1" fillId="0" borderId="0" xfId="0" applyFont="1" applyAlignment="1" applyProtection="1">
      <alignment vertical="center"/>
    </xf>
    <xf numFmtId="0" fontId="4" fillId="0" borderId="0" xfId="0" applyFont="1" applyAlignment="1" applyProtection="1">
      <alignment vertical="center"/>
    </xf>
    <xf numFmtId="0" fontId="1" fillId="0" borderId="0" xfId="0" applyFont="1" applyFill="1" applyAlignment="1" applyProtection="1">
      <alignment vertical="center" wrapText="1"/>
    </xf>
    <xf numFmtId="0" fontId="6" fillId="0" borderId="0" xfId="3" applyFont="1" applyAlignment="1" applyProtection="1">
      <alignment vertical="center" wrapText="1"/>
    </xf>
    <xf numFmtId="0" fontId="6" fillId="0" borderId="0" xfId="3" applyFont="1" applyFill="1" applyAlignment="1" applyProtection="1">
      <alignment vertical="center" wrapText="1"/>
    </xf>
    <xf numFmtId="0" fontId="8" fillId="0" borderId="0" xfId="0" applyFont="1" applyBorder="1" applyAlignment="1" applyProtection="1">
      <alignment vertical="center" wrapText="1"/>
    </xf>
    <xf numFmtId="0" fontId="8" fillId="0" borderId="0" xfId="0" applyFont="1" applyFill="1" applyAlignment="1" applyProtection="1">
      <alignment vertical="center" wrapText="1"/>
    </xf>
    <xf numFmtId="0" fontId="8" fillId="0" borderId="0" xfId="0" applyFont="1" applyAlignment="1" applyProtection="1">
      <alignment vertical="center" wrapText="1"/>
    </xf>
    <xf numFmtId="0" fontId="8" fillId="0" borderId="0" xfId="0" applyFont="1" applyAlignment="1" applyProtection="1">
      <alignment vertical="center"/>
    </xf>
    <xf numFmtId="0" fontId="9" fillId="0" borderId="0" xfId="0" applyFont="1" applyAlignment="1" applyProtection="1">
      <alignment vertical="center"/>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0" borderId="0" xfId="0" applyFont="1" applyAlignment="1" applyProtection="1">
      <alignment vertical="center"/>
    </xf>
    <xf numFmtId="0" fontId="3" fillId="0" borderId="0" xfId="0" applyFont="1" applyBorder="1" applyAlignment="1" applyProtection="1">
      <alignment vertical="center" wrapText="1"/>
    </xf>
    <xf numFmtId="0" fontId="3" fillId="0" borderId="0" xfId="0" applyFont="1" applyAlignment="1" applyProtection="1">
      <alignment vertical="center"/>
    </xf>
    <xf numFmtId="0" fontId="1" fillId="0" borderId="0" xfId="0" applyFont="1" applyFill="1" applyAlignment="1" applyProtection="1">
      <alignment vertical="center"/>
    </xf>
    <xf numFmtId="0" fontId="0" fillId="0" borderId="0" xfId="0" applyFont="1" applyAlignment="1" applyProtection="1">
      <alignment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164" fontId="3" fillId="0" borderId="21" xfId="0" applyNumberFormat="1"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164" fontId="3" fillId="0" borderId="22"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protection locked="0"/>
    </xf>
    <xf numFmtId="0" fontId="7" fillId="0" borderId="0" xfId="3" applyFont="1" applyBorder="1" applyAlignment="1" applyProtection="1">
      <alignment horizontal="right" vertical="center" wrapText="1"/>
    </xf>
    <xf numFmtId="0" fontId="6" fillId="0" borderId="0" xfId="3" applyFont="1" applyAlignment="1" applyProtection="1">
      <alignment vertical="center"/>
    </xf>
    <xf numFmtId="0" fontId="7" fillId="0" borderId="0" xfId="3" applyFont="1" applyBorder="1" applyAlignment="1" applyProtection="1">
      <alignment vertical="center"/>
    </xf>
    <xf numFmtId="0" fontId="8" fillId="0" borderId="0" xfId="0" applyFont="1" applyBorder="1" applyAlignment="1" applyProtection="1">
      <alignment vertical="center"/>
    </xf>
    <xf numFmtId="0" fontId="1" fillId="0" borderId="0" xfId="0" applyFont="1" applyFill="1" applyBorder="1" applyAlignment="1" applyProtection="1">
      <alignment vertical="center"/>
    </xf>
    <xf numFmtId="0" fontId="8" fillId="0" borderId="13" xfId="0" applyFont="1" applyBorder="1" applyAlignment="1" applyProtection="1">
      <alignment vertical="center"/>
    </xf>
    <xf numFmtId="164" fontId="1" fillId="0" borderId="12" xfId="1" applyNumberFormat="1" applyFont="1" applyBorder="1" applyAlignment="1" applyProtection="1">
      <alignment vertical="center"/>
    </xf>
    <xf numFmtId="164" fontId="1" fillId="0" borderId="11" xfId="1" applyNumberFormat="1" applyFont="1" applyBorder="1" applyAlignment="1" applyProtection="1">
      <alignment vertical="center"/>
    </xf>
    <xf numFmtId="164" fontId="1" fillId="0" borderId="1" xfId="1" applyNumberFormat="1" applyFont="1" applyBorder="1" applyAlignment="1" applyProtection="1">
      <alignment vertical="center"/>
    </xf>
    <xf numFmtId="164" fontId="1" fillId="0" borderId="3" xfId="1" applyNumberFormat="1" applyFont="1" applyBorder="1" applyAlignment="1" applyProtection="1">
      <alignment vertical="center"/>
    </xf>
    <xf numFmtId="164" fontId="1" fillId="0" borderId="12" xfId="1" applyNumberFormat="1" applyFont="1" applyFill="1" applyBorder="1" applyAlignment="1" applyProtection="1">
      <alignment vertical="center"/>
    </xf>
    <xf numFmtId="0" fontId="3" fillId="0" borderId="0" xfId="0" applyFont="1" applyAlignment="1" applyProtection="1"/>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Alignment="1" applyProtection="1"/>
    <xf numFmtId="0" fontId="4" fillId="0" borderId="0" xfId="0" applyFont="1" applyAlignment="1" applyProtection="1">
      <alignment vertical="center"/>
      <protection locked="0"/>
    </xf>
    <xf numFmtId="0" fontId="0" fillId="2" borderId="1" xfId="0" applyFont="1" applyFill="1" applyBorder="1" applyAlignment="1" applyProtection="1">
      <alignment vertical="center" wrapText="1"/>
      <protection locked="0"/>
    </xf>
    <xf numFmtId="164" fontId="1" fillId="0" borderId="11" xfId="1"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wrapText="1"/>
    </xf>
    <xf numFmtId="164" fontId="3" fillId="0" borderId="22" xfId="0" applyNumberFormat="1" applyFont="1" applyFill="1" applyBorder="1" applyAlignment="1" applyProtection="1">
      <alignment horizontal="center" vertical="center"/>
    </xf>
    <xf numFmtId="164" fontId="0" fillId="0" borderId="0" xfId="0" applyNumberFormat="1" applyFill="1" applyAlignment="1" applyProtection="1">
      <alignment wrapText="1"/>
    </xf>
    <xf numFmtId="164" fontId="3" fillId="0" borderId="0" xfId="0" applyNumberFormat="1" applyFont="1" applyFill="1" applyAlignment="1" applyProtection="1">
      <alignment wrapText="1"/>
    </xf>
    <xf numFmtId="0" fontId="3" fillId="0" borderId="0" xfId="0" applyFont="1" applyFill="1" applyBorder="1" applyAlignment="1" applyProtection="1"/>
    <xf numFmtId="0" fontId="3" fillId="0" borderId="16" xfId="0" applyFont="1" applyFill="1" applyBorder="1" applyAlignment="1" applyProtection="1">
      <alignment horizontal="center" vertical="center" wrapText="1"/>
    </xf>
    <xf numFmtId="0" fontId="13" fillId="0" borderId="0" xfId="6" applyAlignment="1">
      <alignment wrapText="1"/>
    </xf>
    <xf numFmtId="0" fontId="13" fillId="0" borderId="0" xfId="6"/>
    <xf numFmtId="0" fontId="1" fillId="0" borderId="0" xfId="6" applyFont="1" applyAlignment="1">
      <alignment vertical="center" wrapText="1"/>
    </xf>
    <xf numFmtId="0" fontId="1" fillId="0" borderId="0" xfId="6" applyFont="1" applyAlignment="1" applyProtection="1">
      <alignment vertical="center" wrapText="1"/>
      <protection hidden="1"/>
    </xf>
    <xf numFmtId="0" fontId="1" fillId="0" borderId="0" xfId="6" applyFont="1" applyAlignment="1" applyProtection="1">
      <alignment vertical="center"/>
      <protection hidden="1"/>
    </xf>
    <xf numFmtId="0" fontId="14" fillId="0" borderId="0" xfId="6" applyFont="1" applyAlignment="1">
      <alignment vertical="center" wrapText="1"/>
    </xf>
    <xf numFmtId="0" fontId="14" fillId="0" borderId="0" xfId="6" applyFont="1" applyAlignment="1" applyProtection="1">
      <alignment vertical="center" wrapText="1"/>
      <protection hidden="1"/>
    </xf>
    <xf numFmtId="0" fontId="15" fillId="0" borderId="0" xfId="6" applyFont="1" applyAlignment="1">
      <alignment horizontal="left" vertical="center" wrapText="1"/>
    </xf>
    <xf numFmtId="0" fontId="15" fillId="0" borderId="0" xfId="6" applyFont="1" applyAlignment="1">
      <alignment horizontal="left" vertical="center"/>
    </xf>
    <xf numFmtId="0" fontId="14" fillId="0" borderId="0" xfId="6" applyFont="1" applyAlignment="1">
      <alignment horizontal="left" vertical="center" wrapText="1"/>
    </xf>
    <xf numFmtId="0" fontId="14" fillId="0" borderId="0" xfId="6" applyFont="1" applyAlignment="1">
      <alignment wrapText="1"/>
    </xf>
    <xf numFmtId="0" fontId="11" fillId="0" borderId="1" xfId="0" applyFont="1" applyFill="1" applyBorder="1" applyAlignment="1" applyProtection="1">
      <alignment horizontal="center" vertical="center" wrapText="1"/>
      <protection locked="0"/>
    </xf>
    <xf numFmtId="0" fontId="2" fillId="0" borderId="0" xfId="0" applyFont="1" applyAlignment="1" applyProtection="1"/>
    <xf numFmtId="0" fontId="16" fillId="0" borderId="0" xfId="0" applyFont="1" applyAlignment="1" applyProtection="1"/>
    <xf numFmtId="0" fontId="3" fillId="0" borderId="0" xfId="6" applyFont="1" applyAlignment="1">
      <alignment horizontal="right" indent="2"/>
    </xf>
    <xf numFmtId="0" fontId="0" fillId="0" borderId="0" xfId="0" applyFont="1" applyAlignment="1" applyProtection="1">
      <alignment vertical="center" wrapText="1"/>
    </xf>
    <xf numFmtId="0" fontId="7" fillId="0" borderId="0" xfId="3" applyFont="1" applyFill="1" applyAlignment="1" applyProtection="1">
      <alignment horizontal="right" vertical="center"/>
    </xf>
    <xf numFmtId="0" fontId="11" fillId="0" borderId="0" xfId="0" applyFont="1" applyAlignment="1" applyProtection="1">
      <alignment horizontal="right" vertical="center"/>
    </xf>
    <xf numFmtId="0" fontId="11" fillId="0" borderId="2" xfId="0" applyFont="1" applyBorder="1" applyAlignment="1" applyProtection="1">
      <alignment horizontal="center" vertical="center"/>
    </xf>
    <xf numFmtId="0" fontId="0" fillId="2" borderId="1" xfId="0" applyFont="1" applyFill="1" applyBorder="1" applyAlignment="1" applyProtection="1">
      <alignment horizontal="center" vertical="center" wrapText="1"/>
      <protection locked="0"/>
    </xf>
    <xf numFmtId="0" fontId="13" fillId="0" borderId="0" xfId="6" applyBorder="1" applyAlignment="1">
      <alignment wrapText="1"/>
    </xf>
    <xf numFmtId="14" fontId="3" fillId="0" borderId="0" xfId="6" applyNumberFormat="1" applyFont="1" applyBorder="1" applyAlignment="1" applyProtection="1">
      <alignment horizontal="center"/>
    </xf>
    <xf numFmtId="0" fontId="3" fillId="0" borderId="0" xfId="6" applyFont="1" applyBorder="1" applyAlignment="1" applyProtection="1">
      <alignment horizontal="center"/>
    </xf>
    <xf numFmtId="0" fontId="11" fillId="0" borderId="11" xfId="7" applyFont="1" applyBorder="1" applyAlignment="1">
      <alignment horizontal="center" vertical="center" wrapText="1"/>
    </xf>
    <xf numFmtId="0" fontId="11" fillId="0" borderId="14" xfId="7" applyFont="1" applyBorder="1" applyAlignment="1">
      <alignment horizontal="center" vertical="center" wrapText="1"/>
    </xf>
    <xf numFmtId="0" fontId="11" fillId="0" borderId="0" xfId="6" applyFont="1" applyAlignment="1">
      <alignment horizontal="right"/>
    </xf>
    <xf numFmtId="0" fontId="11" fillId="0" borderId="1" xfId="6" applyFont="1" applyFill="1" applyBorder="1" applyAlignment="1">
      <alignment horizontal="center" vertical="center"/>
    </xf>
    <xf numFmtId="0" fontId="11" fillId="0" borderId="34" xfId="6" applyFont="1" applyBorder="1" applyAlignment="1" applyProtection="1">
      <alignment horizontal="center"/>
    </xf>
    <xf numFmtId="0" fontId="11" fillId="0" borderId="0" xfId="6" applyFont="1" applyBorder="1" applyAlignment="1">
      <alignment horizontal="right"/>
    </xf>
    <xf numFmtId="14" fontId="18" fillId="0" borderId="3" xfId="6" applyNumberFormat="1" applyFont="1" applyBorder="1" applyAlignment="1" applyProtection="1">
      <alignment horizontal="center"/>
    </xf>
    <xf numFmtId="14" fontId="18" fillId="0" borderId="35" xfId="6" applyNumberFormat="1" applyFont="1" applyBorder="1" applyAlignment="1" applyProtection="1">
      <alignment horizontal="center"/>
    </xf>
    <xf numFmtId="164" fontId="11" fillId="2" borderId="27" xfId="1" applyNumberFormat="1" applyFont="1" applyFill="1" applyBorder="1" applyAlignment="1" applyProtection="1">
      <alignment horizontal="center" vertical="center"/>
      <protection locked="0"/>
    </xf>
    <xf numFmtId="0" fontId="18" fillId="0" borderId="0" xfId="0" applyFont="1" applyAlignment="1" applyProtection="1">
      <alignment vertical="center"/>
    </xf>
    <xf numFmtId="0" fontId="18" fillId="0" borderId="26" xfId="0" applyFont="1" applyBorder="1" applyAlignment="1" applyProtection="1">
      <alignment vertical="center"/>
    </xf>
    <xf numFmtId="0" fontId="18" fillId="0" borderId="9" xfId="0" applyFont="1" applyBorder="1" applyAlignment="1" applyProtection="1">
      <alignment vertical="center"/>
    </xf>
    <xf numFmtId="0" fontId="21" fillId="0" borderId="10" xfId="0" applyFont="1" applyBorder="1" applyAlignment="1" applyProtection="1">
      <alignment vertical="center"/>
    </xf>
    <xf numFmtId="0" fontId="21" fillId="0" borderId="0" xfId="0" applyFont="1" applyAlignment="1" applyProtection="1">
      <alignment vertical="center"/>
    </xf>
    <xf numFmtId="0" fontId="21" fillId="0" borderId="9" xfId="0" applyFont="1" applyBorder="1" applyAlignment="1" applyProtection="1">
      <alignment vertical="center"/>
    </xf>
    <xf numFmtId="0" fontId="21" fillId="0" borderId="0" xfId="0" applyFont="1" applyBorder="1" applyAlignment="1" applyProtection="1">
      <alignment vertical="center"/>
    </xf>
    <xf numFmtId="164" fontId="11" fillId="0" borderId="24" xfId="1" applyNumberFormat="1" applyFont="1" applyBorder="1" applyAlignment="1" applyProtection="1">
      <alignment horizontal="center" vertical="center"/>
    </xf>
    <xf numFmtId="0" fontId="11" fillId="0" borderId="25" xfId="0" applyFont="1" applyBorder="1" applyAlignment="1" applyProtection="1">
      <alignment vertical="center"/>
    </xf>
    <xf numFmtId="164" fontId="11" fillId="0" borderId="28" xfId="1" applyNumberFormat="1" applyFont="1" applyFill="1" applyBorder="1" applyAlignment="1" applyProtection="1">
      <alignment horizontal="center" vertical="center"/>
    </xf>
    <xf numFmtId="164" fontId="11" fillId="0" borderId="29" xfId="1" applyNumberFormat="1" applyFont="1" applyBorder="1" applyAlignment="1" applyProtection="1">
      <alignment horizontal="center" vertical="center"/>
    </xf>
    <xf numFmtId="0" fontId="11" fillId="0" borderId="0" xfId="0" applyFont="1" applyAlignment="1" applyProtection="1">
      <alignment vertical="center"/>
    </xf>
    <xf numFmtId="164" fontId="11" fillId="0" borderId="28" xfId="1" applyNumberFormat="1" applyFont="1" applyBorder="1" applyAlignment="1" applyProtection="1">
      <alignment horizontal="center" vertical="center"/>
    </xf>
    <xf numFmtId="164" fontId="11" fillId="0" borderId="30" xfId="1" applyNumberFormat="1" applyFont="1" applyFill="1" applyBorder="1" applyAlignment="1" applyProtection="1">
      <alignment horizontal="center" vertical="center"/>
    </xf>
    <xf numFmtId="164" fontId="11" fillId="0" borderId="31" xfId="1" applyNumberFormat="1" applyFont="1" applyFill="1" applyBorder="1" applyAlignment="1" applyProtection="1">
      <alignment horizontal="center" vertical="center"/>
    </xf>
    <xf numFmtId="164" fontId="11" fillId="0" borderId="32" xfId="1" applyNumberFormat="1" applyFont="1" applyFill="1" applyBorder="1" applyAlignment="1" applyProtection="1">
      <alignment horizontal="center" vertical="center"/>
    </xf>
    <xf numFmtId="0" fontId="14" fillId="0" borderId="0" xfId="0" applyFont="1" applyAlignment="1" applyProtection="1">
      <alignment vertical="center" wrapText="1"/>
    </xf>
    <xf numFmtId="0" fontId="22" fillId="0" borderId="11"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9" fontId="22" fillId="0" borderId="11" xfId="2" applyFont="1" applyFill="1" applyBorder="1" applyAlignment="1" applyProtection="1">
      <alignment horizontal="center" vertical="center" wrapText="1"/>
    </xf>
    <xf numFmtId="9" fontId="22" fillId="0" borderId="12" xfId="2" applyFont="1" applyFill="1" applyBorder="1" applyAlignment="1" applyProtection="1">
      <alignment horizontal="center" vertical="center" wrapText="1"/>
    </xf>
    <xf numFmtId="9" fontId="22" fillId="0" borderId="1" xfId="2" applyFont="1" applyFill="1" applyBorder="1" applyAlignment="1" applyProtection="1">
      <alignment horizontal="center" vertical="center" wrapText="1"/>
    </xf>
    <xf numFmtId="164" fontId="11" fillId="0" borderId="0" xfId="1" applyNumberFormat="1" applyFont="1" applyBorder="1" applyAlignment="1" applyProtection="1">
      <alignment horizontal="center" vertical="center"/>
    </xf>
    <xf numFmtId="0" fontId="11" fillId="0" borderId="0" xfId="0" applyFont="1" applyBorder="1" applyAlignment="1" applyProtection="1">
      <alignment vertical="center"/>
    </xf>
    <xf numFmtId="164" fontId="11" fillId="0" borderId="0" xfId="1" applyNumberFormat="1" applyFont="1" applyFill="1" applyBorder="1" applyAlignment="1" applyProtection="1">
      <alignment horizontal="center" vertical="center"/>
    </xf>
    <xf numFmtId="0" fontId="11" fillId="0" borderId="0" xfId="0" applyFont="1" applyFill="1" applyAlignment="1" applyProtection="1">
      <alignment horizontal="right" wrapText="1"/>
    </xf>
    <xf numFmtId="0" fontId="11" fillId="0" borderId="0" xfId="0" applyFont="1" applyFill="1" applyBorder="1" applyAlignment="1" applyProtection="1">
      <alignment horizontal="right"/>
    </xf>
    <xf numFmtId="44" fontId="11" fillId="0" borderId="0" xfId="0" applyNumberFormat="1" applyFont="1" applyFill="1" applyBorder="1" applyAlignment="1" applyProtection="1">
      <alignment horizontal="right"/>
    </xf>
    <xf numFmtId="0" fontId="11" fillId="0" borderId="0" xfId="0" applyFont="1" applyFill="1" applyBorder="1" applyAlignment="1" applyProtection="1"/>
    <xf numFmtId="164" fontId="11" fillId="0" borderId="0" xfId="0" applyNumberFormat="1" applyFont="1" applyFill="1" applyBorder="1" applyAlignment="1" applyProtection="1">
      <alignment horizontal="right"/>
    </xf>
    <xf numFmtId="0" fontId="3" fillId="0" borderId="0" xfId="0" applyFont="1" applyFill="1" applyBorder="1" applyAlignment="1" applyProtection="1">
      <alignment horizontal="center" vertical="center" wrapText="1"/>
    </xf>
    <xf numFmtId="164" fontId="0" fillId="0" borderId="27" xfId="1" applyNumberFormat="1" applyFont="1" applyBorder="1" applyAlignment="1" applyProtection="1">
      <alignment horizontal="center" vertical="center"/>
    </xf>
    <xf numFmtId="164" fontId="0" fillId="0" borderId="23" xfId="1" applyNumberFormat="1" applyFont="1" applyFill="1" applyBorder="1" applyAlignment="1" applyProtection="1">
      <alignment horizontal="center" vertical="center"/>
    </xf>
    <xf numFmtId="164" fontId="0" fillId="0" borderId="12" xfId="1" applyNumberFormat="1" applyFont="1" applyBorder="1" applyAlignment="1" applyProtection="1">
      <alignment vertical="center"/>
    </xf>
    <xf numFmtId="164" fontId="0" fillId="0" borderId="11" xfId="1" applyNumberFormat="1" applyFont="1" applyBorder="1" applyAlignment="1" applyProtection="1">
      <alignment vertical="center"/>
    </xf>
    <xf numFmtId="164" fontId="0" fillId="0" borderId="1" xfId="1" applyNumberFormat="1" applyFont="1" applyBorder="1" applyAlignment="1" applyProtection="1">
      <alignment vertical="center"/>
    </xf>
    <xf numFmtId="0" fontId="23" fillId="0" borderId="0" xfId="0" applyFont="1" applyFill="1" applyAlignment="1" applyProtection="1">
      <alignment wrapText="1"/>
    </xf>
    <xf numFmtId="0" fontId="23" fillId="0" borderId="0" xfId="0" applyFont="1" applyFill="1" applyAlignment="1" applyProtection="1">
      <alignment horizontal="right"/>
    </xf>
    <xf numFmtId="164" fontId="23" fillId="0" borderId="0" xfId="0" applyNumberFormat="1" applyFont="1" applyFill="1" applyAlignment="1" applyProtection="1">
      <alignment wrapText="1"/>
    </xf>
    <xf numFmtId="0" fontId="0" fillId="3" borderId="17" xfId="0" applyFont="1" applyFill="1" applyBorder="1" applyAlignment="1" applyProtection="1">
      <alignment wrapText="1"/>
      <protection locked="0"/>
    </xf>
    <xf numFmtId="0" fontId="0" fillId="3" borderId="18" xfId="0" applyFill="1" applyBorder="1" applyAlignment="1" applyProtection="1">
      <alignment wrapText="1"/>
      <protection locked="0"/>
    </xf>
    <xf numFmtId="164" fontId="0" fillId="3" borderId="18" xfId="0" applyNumberFormat="1" applyFill="1" applyBorder="1" applyAlignment="1" applyProtection="1">
      <alignment wrapText="1"/>
      <protection locked="0"/>
    </xf>
    <xf numFmtId="0" fontId="0" fillId="3" borderId="19" xfId="0" applyFill="1" applyBorder="1" applyAlignment="1" applyProtection="1">
      <alignment wrapText="1"/>
      <protection locked="0"/>
    </xf>
    <xf numFmtId="0" fontId="0" fillId="3" borderId="17" xfId="0" applyFill="1" applyBorder="1" applyAlignment="1" applyProtection="1">
      <alignment wrapText="1"/>
      <protection locked="0"/>
    </xf>
    <xf numFmtId="0" fontId="0" fillId="3" borderId="1" xfId="0" applyFill="1" applyBorder="1" applyAlignment="1" applyProtection="1">
      <alignment wrapText="1"/>
      <protection locked="0"/>
    </xf>
    <xf numFmtId="164" fontId="0" fillId="3" borderId="1" xfId="0" applyNumberFormat="1" applyFill="1" applyBorder="1" applyAlignment="1" applyProtection="1">
      <alignment wrapText="1"/>
      <protection locked="0"/>
    </xf>
    <xf numFmtId="0" fontId="0" fillId="3" borderId="12" xfId="0" applyFill="1" applyBorder="1" applyAlignment="1" applyProtection="1">
      <alignment wrapText="1"/>
      <protection locked="0"/>
    </xf>
    <xf numFmtId="0" fontId="0" fillId="3" borderId="11"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18" xfId="0" applyFill="1" applyBorder="1" applyAlignment="1" applyProtection="1">
      <alignment wrapText="1"/>
      <protection locked="0"/>
    </xf>
    <xf numFmtId="164" fontId="0" fillId="2" borderId="19" xfId="0" applyNumberFormat="1"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1" xfId="0" applyFill="1" applyBorder="1" applyAlignment="1" applyProtection="1">
      <alignment wrapText="1"/>
      <protection locked="0"/>
    </xf>
    <xf numFmtId="164" fontId="0" fillId="2" borderId="12" xfId="0" applyNumberFormat="1" applyFill="1" applyBorder="1" applyAlignment="1" applyProtection="1">
      <alignment wrapText="1"/>
      <protection locked="0"/>
    </xf>
    <xf numFmtId="164" fontId="0" fillId="2" borderId="18" xfId="0" applyNumberFormat="1" applyFill="1" applyBorder="1" applyAlignment="1" applyProtection="1">
      <alignment wrapText="1"/>
      <protection locked="0"/>
    </xf>
    <xf numFmtId="0" fontId="0" fillId="2" borderId="19" xfId="0" applyFill="1" applyBorder="1" applyAlignment="1" applyProtection="1">
      <alignment wrapText="1"/>
      <protection locked="0"/>
    </xf>
    <xf numFmtId="164" fontId="0" fillId="2" borderId="1" xfId="0" applyNumberFormat="1" applyFill="1" applyBorder="1" applyAlignment="1" applyProtection="1">
      <alignment wrapText="1"/>
      <protection locked="0"/>
    </xf>
    <xf numFmtId="0" fontId="0" fillId="2" borderId="12" xfId="0" applyFill="1" applyBorder="1" applyAlignment="1" applyProtection="1">
      <alignment wrapText="1"/>
      <protection locked="0"/>
    </xf>
    <xf numFmtId="165" fontId="18" fillId="0" borderId="0" xfId="0" applyNumberFormat="1" applyFont="1" applyFill="1" applyAlignment="1" applyProtection="1"/>
    <xf numFmtId="44" fontId="24" fillId="0" borderId="0" xfId="0" applyNumberFormat="1" applyFont="1" applyFill="1" applyBorder="1" applyAlignment="1" applyProtection="1">
      <alignment horizontal="right"/>
    </xf>
    <xf numFmtId="164" fontId="0" fillId="0" borderId="14" xfId="1" applyNumberFormat="1" applyFont="1" applyBorder="1" applyAlignment="1" applyProtection="1">
      <alignment vertical="center"/>
    </xf>
    <xf numFmtId="164" fontId="0" fillId="0" borderId="44" xfId="1" applyNumberFormat="1" applyFont="1" applyBorder="1" applyAlignment="1" applyProtection="1">
      <alignment vertical="center"/>
    </xf>
    <xf numFmtId="164" fontId="0" fillId="0" borderId="45" xfId="1" applyNumberFormat="1" applyFont="1" applyBorder="1" applyAlignment="1" applyProtection="1">
      <alignment vertical="center"/>
    </xf>
    <xf numFmtId="164" fontId="0" fillId="0" borderId="46" xfId="1" applyNumberFormat="1" applyFont="1" applyBorder="1" applyAlignment="1" applyProtection="1">
      <alignment horizontal="center" vertical="center"/>
    </xf>
    <xf numFmtId="164" fontId="0" fillId="0" borderId="47" xfId="1" applyNumberFormat="1" applyFont="1" applyFill="1" applyBorder="1" applyAlignment="1" applyProtection="1">
      <alignment horizontal="center" vertical="center"/>
    </xf>
    <xf numFmtId="0" fontId="0" fillId="0" borderId="0" xfId="0" applyFont="1" applyAlignment="1" applyProtection="1">
      <alignment horizontal="left" vertical="center" wrapText="1"/>
    </xf>
    <xf numFmtId="0" fontId="7" fillId="2" borderId="1" xfId="3" applyFont="1" applyFill="1" applyBorder="1" applyAlignment="1" applyProtection="1">
      <alignment horizontal="center" vertical="center" wrapText="1"/>
      <protection locked="0"/>
    </xf>
    <xf numFmtId="0" fontId="12" fillId="0" borderId="0" xfId="3"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7" fillId="0" borderId="0" xfId="6" applyFont="1" applyAlignment="1">
      <alignment horizontal="right"/>
    </xf>
    <xf numFmtId="0" fontId="18" fillId="0" borderId="3" xfId="6" applyFont="1" applyBorder="1" applyAlignment="1">
      <alignment horizontal="center" vertical="center"/>
    </xf>
    <xf numFmtId="0" fontId="18" fillId="0" borderId="35" xfId="6" applyFont="1" applyBorder="1" applyAlignment="1">
      <alignment horizontal="center" vertical="center"/>
    </xf>
    <xf numFmtId="0" fontId="11" fillId="0" borderId="0" xfId="6" applyFont="1" applyAlignment="1">
      <alignment horizontal="right"/>
    </xf>
    <xf numFmtId="0" fontId="1" fillId="0" borderId="3" xfId="6" applyFont="1" applyFill="1" applyBorder="1" applyAlignment="1">
      <alignment horizontal="left" vertical="center"/>
    </xf>
    <xf numFmtId="0" fontId="1" fillId="0" borderId="34" xfId="6" applyFont="1" applyFill="1" applyBorder="1" applyAlignment="1">
      <alignment horizontal="left" vertical="center"/>
    </xf>
    <xf numFmtId="0" fontId="1" fillId="0" borderId="35" xfId="6" applyFont="1" applyFill="1" applyBorder="1" applyAlignment="1">
      <alignment horizontal="left" vertical="center"/>
    </xf>
    <xf numFmtId="0" fontId="1" fillId="0" borderId="3" xfId="6" applyFont="1" applyFill="1" applyBorder="1" applyAlignment="1" applyProtection="1">
      <alignment horizontal="left" vertical="center" wrapText="1"/>
    </xf>
    <xf numFmtId="0" fontId="1" fillId="0" borderId="34" xfId="6" applyFont="1" applyFill="1" applyBorder="1" applyAlignment="1" applyProtection="1">
      <alignment horizontal="left" vertical="center" wrapText="1"/>
    </xf>
    <xf numFmtId="0" fontId="1" fillId="0" borderId="35" xfId="6" applyFont="1" applyFill="1" applyBorder="1" applyAlignment="1" applyProtection="1">
      <alignment horizontal="left" vertical="center" wrapText="1"/>
    </xf>
    <xf numFmtId="0" fontId="11" fillId="0" borderId="0" xfId="6" applyFont="1" applyAlignment="1">
      <alignment horizontal="right" vertical="center"/>
    </xf>
    <xf numFmtId="0" fontId="11" fillId="0" borderId="33" xfId="6" applyFont="1" applyBorder="1" applyAlignment="1">
      <alignment horizontal="right" vertical="center"/>
    </xf>
    <xf numFmtId="0" fontId="11" fillId="0" borderId="41" xfId="7" applyFont="1" applyBorder="1" applyAlignment="1">
      <alignment horizontal="center" vertical="center"/>
    </xf>
    <xf numFmtId="0" fontId="11" fillId="0" borderId="42" xfId="7" applyFont="1" applyBorder="1" applyAlignment="1">
      <alignment horizontal="center" vertical="center"/>
    </xf>
    <xf numFmtId="0" fontId="11" fillId="0" borderId="43" xfId="7" applyFont="1" applyBorder="1" applyAlignment="1">
      <alignment horizontal="center" vertical="center"/>
    </xf>
    <xf numFmtId="0" fontId="18" fillId="0" borderId="16" xfId="6" applyFont="1" applyBorder="1" applyAlignment="1" applyProtection="1">
      <alignment horizontal="left" vertical="top" wrapText="1"/>
      <protection hidden="1"/>
    </xf>
    <xf numFmtId="0" fontId="18" fillId="0" borderId="25" xfId="6" applyFont="1" applyBorder="1" applyAlignment="1" applyProtection="1">
      <alignment horizontal="left" vertical="top" wrapText="1"/>
      <protection hidden="1"/>
    </xf>
    <xf numFmtId="0" fontId="18" fillId="0" borderId="40" xfId="6" applyFont="1" applyBorder="1" applyAlignment="1" applyProtection="1">
      <alignment horizontal="left" vertical="top" wrapText="1"/>
      <protection hidden="1"/>
    </xf>
    <xf numFmtId="0" fontId="1" fillId="2" borderId="3" xfId="7" applyFont="1" applyFill="1" applyBorder="1" applyAlignment="1" applyProtection="1">
      <alignment horizontal="left" vertical="top" wrapText="1"/>
      <protection locked="0"/>
    </xf>
    <xf numFmtId="0" fontId="1" fillId="2" borderId="34" xfId="7" applyFont="1" applyFill="1" applyBorder="1" applyAlignment="1" applyProtection="1">
      <alignment horizontal="left" vertical="top" wrapText="1"/>
      <protection locked="0"/>
    </xf>
    <xf numFmtId="0" fontId="1" fillId="2" borderId="36" xfId="7" applyFont="1" applyFill="1" applyBorder="1" applyAlignment="1" applyProtection="1">
      <alignment horizontal="left" vertical="top" wrapText="1"/>
      <protection locked="0"/>
    </xf>
    <xf numFmtId="0" fontId="1" fillId="2" borderId="37" xfId="7" applyFont="1" applyFill="1" applyBorder="1" applyAlignment="1" applyProtection="1">
      <alignment horizontal="left" vertical="top" wrapText="1"/>
      <protection locked="0"/>
    </xf>
    <xf numFmtId="0" fontId="1" fillId="2" borderId="38" xfId="7" applyFont="1" applyFill="1" applyBorder="1" applyAlignment="1" applyProtection="1">
      <alignment horizontal="left" vertical="top" wrapText="1"/>
      <protection locked="0"/>
    </xf>
    <xf numFmtId="0" fontId="1" fillId="2" borderId="39" xfId="7" applyFont="1" applyFill="1" applyBorder="1" applyAlignment="1" applyProtection="1">
      <alignment horizontal="left" vertical="top" wrapText="1"/>
      <protection locked="0"/>
    </xf>
  </cellXfs>
  <cellStyles count="8">
    <cellStyle name="Currency" xfId="1" builtinId="4"/>
    <cellStyle name="Normal" xfId="0" builtinId="0"/>
    <cellStyle name="Normal 2" xfId="6" xr:uid="{C36E447C-9D39-47EC-ADB1-6636B21D28BA}"/>
    <cellStyle name="Normal 2 2" xfId="7" xr:uid="{50D43F47-C340-438B-82F0-A5D19E76DFAC}"/>
    <cellStyle name="Normal 3" xfId="3" xr:uid="{00000000-0005-0000-0000-000002000000}"/>
    <cellStyle name="Normal 4" xfId="4" xr:uid="{00000000-0005-0000-0000-000003000000}"/>
    <cellStyle name="Normal 4 2" xfId="5" xr:uid="{00000000-0005-0000-0000-000004000000}"/>
    <cellStyle name="Percent" xfId="2" builtinId="5"/>
  </cellStyles>
  <dxfs count="3">
    <dxf>
      <font>
        <color theme="0"/>
      </font>
      <fill>
        <patternFill>
          <bgColor rgb="FFFF0000"/>
        </patternFill>
      </fill>
    </dxf>
    <dxf>
      <font>
        <u val="none"/>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99061</xdr:colOff>
      <xdr:row>0</xdr:row>
      <xdr:rowOff>93344</xdr:rowOff>
    </xdr:from>
    <xdr:to>
      <xdr:col>2</xdr:col>
      <xdr:colOff>3505200</xdr:colOff>
      <xdr:row>2</xdr:row>
      <xdr:rowOff>217144</xdr:rowOff>
    </xdr:to>
    <xdr:pic>
      <xdr:nvPicPr>
        <xdr:cNvPr id="2" name="Picture 1" descr="2012 PEMA Logo.jpg">
          <a:extLst>
            <a:ext uri="{FF2B5EF4-FFF2-40B4-BE49-F238E27FC236}">
              <a16:creationId xmlns:a16="http://schemas.microsoft.com/office/drawing/2014/main" id="{00E9D574-6B79-4D25-94EF-927DDE8601F3}"/>
            </a:ext>
          </a:extLst>
        </xdr:cNvPr>
        <xdr:cNvPicPr>
          <a:picLocks noChangeAspect="1"/>
        </xdr:cNvPicPr>
      </xdr:nvPicPr>
      <xdr:blipFill>
        <a:blip xmlns:r="http://schemas.openxmlformats.org/officeDocument/2006/relationships" r:embed="rId1" cstate="print"/>
        <a:stretch>
          <a:fillRect/>
        </a:stretch>
      </xdr:blipFill>
      <xdr:spPr>
        <a:xfrm>
          <a:off x="356236" y="93344"/>
          <a:ext cx="3406139" cy="7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F36"/>
  <sheetViews>
    <sheetView tabSelected="1" zoomScaleNormal="100" workbookViewId="0">
      <selection activeCell="H10" sqref="H10"/>
    </sheetView>
  </sheetViews>
  <sheetFormatPr defaultColWidth="9.140625" defaultRowHeight="15" x14ac:dyDescent="0.25"/>
  <cols>
    <col min="1" max="1" width="4.140625" style="6" customWidth="1"/>
    <col min="2" max="2" width="3.85546875" style="7" customWidth="1"/>
    <col min="3" max="3" width="53.28515625" style="6" customWidth="1"/>
    <col min="4" max="4" width="0.85546875" style="6" customWidth="1"/>
    <col min="5" max="5" width="13.7109375" style="6" customWidth="1"/>
    <col min="6" max="6" width="0.7109375" style="6" customWidth="1"/>
    <col min="7" max="8" width="13.7109375" style="6" customWidth="1"/>
    <col min="9" max="9" width="0.5703125" style="6" customWidth="1"/>
    <col min="10" max="12" width="13.7109375" style="9" customWidth="1"/>
    <col min="13" max="13" width="13.7109375" style="6" customWidth="1"/>
    <col min="14" max="15" width="13.7109375" style="8" customWidth="1"/>
    <col min="16" max="38" width="12.7109375" style="8" customWidth="1"/>
    <col min="39" max="46" width="12.7109375" style="7" customWidth="1"/>
    <col min="47" max="16384" width="9.140625" style="6"/>
  </cols>
  <sheetData>
    <row r="1" spans="2:58" ht="23.25" x14ac:dyDescent="0.25">
      <c r="B1" s="158"/>
      <c r="C1" s="158"/>
      <c r="D1" s="158"/>
      <c r="E1" s="155" t="s">
        <v>40</v>
      </c>
      <c r="F1" s="155"/>
      <c r="G1" s="155"/>
      <c r="H1" s="155"/>
      <c r="I1" s="155"/>
      <c r="J1" s="155"/>
      <c r="K1" s="155"/>
      <c r="L1" s="155"/>
      <c r="M1" s="155"/>
      <c r="N1" s="155"/>
      <c r="O1" s="155"/>
    </row>
    <row r="2" spans="2:58" ht="23.25" x14ac:dyDescent="0.25">
      <c r="B2" s="158"/>
      <c r="C2" s="158"/>
      <c r="D2" s="158"/>
      <c r="E2" s="155" t="s">
        <v>51</v>
      </c>
      <c r="F2" s="155"/>
      <c r="G2" s="155"/>
      <c r="H2" s="155"/>
      <c r="I2" s="155"/>
      <c r="J2" s="155"/>
      <c r="K2" s="155"/>
      <c r="L2" s="155"/>
      <c r="M2" s="155"/>
      <c r="N2" s="155"/>
      <c r="O2" s="155"/>
    </row>
    <row r="3" spans="2:58" ht="23.25" x14ac:dyDescent="0.25">
      <c r="B3" s="158"/>
      <c r="C3" s="158"/>
      <c r="D3" s="158"/>
      <c r="E3" s="155" t="s">
        <v>116</v>
      </c>
      <c r="F3" s="155"/>
      <c r="G3" s="155"/>
      <c r="H3" s="155"/>
      <c r="I3" s="155"/>
      <c r="J3" s="155"/>
      <c r="K3" s="155"/>
      <c r="L3" s="155"/>
      <c r="M3" s="155"/>
      <c r="N3" s="155"/>
      <c r="O3" s="155"/>
    </row>
    <row r="4" spans="2:58" x14ac:dyDescent="0.25">
      <c r="B4" s="31"/>
      <c r="C4" s="10"/>
      <c r="D4" s="10"/>
      <c r="E4" s="10"/>
      <c r="F4" s="10"/>
      <c r="G4" s="10"/>
      <c r="H4" s="10"/>
      <c r="I4" s="10"/>
      <c r="J4" s="11"/>
      <c r="K4" s="11"/>
      <c r="N4" s="7"/>
      <c r="O4" s="7"/>
    </row>
    <row r="5" spans="2:58" ht="21.75" customHeight="1" x14ac:dyDescent="0.25">
      <c r="B5" s="32"/>
      <c r="C5" s="30" t="s">
        <v>115</v>
      </c>
      <c r="D5" s="30"/>
      <c r="E5" s="154"/>
      <c r="F5" s="154"/>
      <c r="G5" s="154"/>
      <c r="H5" s="154"/>
      <c r="I5" s="154"/>
      <c r="J5" s="154"/>
      <c r="L5" s="71" t="s">
        <v>47</v>
      </c>
      <c r="M5" s="29"/>
      <c r="N5" s="72" t="s">
        <v>52</v>
      </c>
      <c r="O5" s="66">
        <v>2023</v>
      </c>
    </row>
    <row r="6" spans="2:58" s="14" customFormat="1" ht="6" customHeight="1" thickBot="1" x14ac:dyDescent="0.3">
      <c r="B6" s="33"/>
      <c r="C6" s="12"/>
      <c r="D6" s="12"/>
      <c r="E6" s="12"/>
      <c r="F6" s="12"/>
      <c r="G6" s="12"/>
      <c r="H6" s="10"/>
      <c r="I6" s="10"/>
      <c r="J6" s="11"/>
      <c r="K6" s="13"/>
      <c r="L6" s="13"/>
      <c r="N6" s="15"/>
      <c r="O6" s="15"/>
      <c r="P6" s="16"/>
      <c r="Q6" s="16"/>
      <c r="R6" s="16"/>
      <c r="S6" s="16"/>
      <c r="T6" s="16"/>
      <c r="U6" s="16"/>
      <c r="V6" s="16"/>
      <c r="W6" s="16"/>
      <c r="X6" s="16"/>
      <c r="Y6" s="16"/>
      <c r="Z6" s="16"/>
      <c r="AA6" s="16"/>
      <c r="AB6" s="16"/>
      <c r="AC6" s="16"/>
      <c r="AD6" s="16"/>
      <c r="AE6" s="16"/>
      <c r="AF6" s="16"/>
      <c r="AG6" s="16"/>
      <c r="AH6" s="16"/>
      <c r="AI6" s="16"/>
      <c r="AJ6" s="16"/>
      <c r="AK6" s="16"/>
      <c r="AL6" s="16"/>
      <c r="AM6" s="15"/>
      <c r="AN6" s="15"/>
      <c r="AO6" s="15"/>
      <c r="AP6" s="15"/>
      <c r="AQ6" s="15"/>
      <c r="AR6" s="15"/>
      <c r="AS6" s="15"/>
      <c r="AT6" s="15"/>
    </row>
    <row r="7" spans="2:58" x14ac:dyDescent="0.25">
      <c r="E7" s="54" t="s">
        <v>41</v>
      </c>
      <c r="F7" s="70"/>
      <c r="G7" s="49" t="s">
        <v>38</v>
      </c>
      <c r="H7" s="17" t="s">
        <v>42</v>
      </c>
      <c r="I7" s="70"/>
      <c r="J7" s="49" t="s">
        <v>0</v>
      </c>
      <c r="K7" s="18" t="s">
        <v>14</v>
      </c>
      <c r="L7" s="18" t="s">
        <v>13</v>
      </c>
      <c r="M7" s="18" t="s">
        <v>12</v>
      </c>
      <c r="N7" s="18" t="s">
        <v>11</v>
      </c>
      <c r="O7" s="17" t="s">
        <v>15</v>
      </c>
      <c r="AM7" s="8"/>
      <c r="AN7" s="8"/>
      <c r="AO7" s="8"/>
      <c r="AP7" s="8"/>
      <c r="AQ7" s="8"/>
      <c r="AR7" s="8"/>
      <c r="AS7" s="8"/>
      <c r="AT7" s="8"/>
      <c r="AU7" s="8"/>
      <c r="AV7" s="8"/>
      <c r="AW7" s="8"/>
      <c r="AX7" s="8"/>
      <c r="AY7" s="7"/>
      <c r="AZ7" s="7"/>
      <c r="BA7" s="7"/>
      <c r="BB7" s="7"/>
      <c r="BC7" s="7"/>
      <c r="BD7" s="7"/>
      <c r="BE7" s="7"/>
      <c r="BF7" s="7"/>
    </row>
    <row r="8" spans="2:58" ht="14.45" customHeight="1" x14ac:dyDescent="0.25">
      <c r="C8" s="42"/>
      <c r="D8" s="43"/>
      <c r="E8" s="156" t="s">
        <v>44</v>
      </c>
      <c r="F8" s="103"/>
      <c r="G8" s="104" t="s">
        <v>45</v>
      </c>
      <c r="H8" s="105" t="s">
        <v>46</v>
      </c>
      <c r="I8" s="103"/>
      <c r="J8" s="104"/>
      <c r="K8" s="106" t="s">
        <v>45</v>
      </c>
      <c r="L8" s="106"/>
      <c r="M8" s="106"/>
      <c r="N8" s="106"/>
      <c r="O8" s="105" t="s">
        <v>45</v>
      </c>
      <c r="AM8" s="8"/>
      <c r="AN8" s="8"/>
      <c r="AO8" s="8"/>
      <c r="AP8" s="8"/>
      <c r="AQ8" s="8"/>
      <c r="AR8" s="8"/>
      <c r="AS8" s="8"/>
      <c r="AT8" s="8"/>
      <c r="AU8" s="8"/>
      <c r="AV8" s="8"/>
      <c r="AW8" s="8"/>
      <c r="AX8" s="8"/>
      <c r="AY8" s="7"/>
      <c r="AZ8" s="7"/>
      <c r="BA8" s="7"/>
      <c r="BB8" s="7"/>
      <c r="BC8" s="7"/>
      <c r="BD8" s="7"/>
      <c r="BE8" s="7"/>
      <c r="BF8" s="7"/>
    </row>
    <row r="9" spans="2:58" ht="14.45" customHeight="1" x14ac:dyDescent="0.25">
      <c r="C9" s="42"/>
      <c r="D9" s="43"/>
      <c r="E9" s="157"/>
      <c r="F9" s="103"/>
      <c r="G9" s="107">
        <v>0.5</v>
      </c>
      <c r="H9" s="108">
        <v>0.35</v>
      </c>
      <c r="I9" s="103"/>
      <c r="J9" s="104"/>
      <c r="K9" s="109">
        <v>0.5</v>
      </c>
      <c r="L9" s="106"/>
      <c r="M9" s="106"/>
      <c r="N9" s="106"/>
      <c r="O9" s="108">
        <v>0.05</v>
      </c>
      <c r="Q9" s="19"/>
      <c r="AM9" s="8"/>
      <c r="AN9" s="8"/>
      <c r="AO9" s="8"/>
      <c r="AP9" s="8"/>
      <c r="AQ9" s="8"/>
      <c r="AR9" s="8"/>
      <c r="AS9" s="8"/>
      <c r="AT9" s="8"/>
      <c r="AU9" s="8"/>
      <c r="AV9" s="8"/>
      <c r="AW9" s="8"/>
      <c r="AX9" s="8"/>
      <c r="AY9" s="7"/>
      <c r="AZ9" s="7"/>
      <c r="BA9" s="7"/>
      <c r="BB9" s="7"/>
      <c r="BC9" s="7"/>
      <c r="BD9" s="7"/>
      <c r="BE9" s="7"/>
      <c r="BF9" s="7"/>
    </row>
    <row r="10" spans="2:58" ht="24" customHeight="1" x14ac:dyDescent="0.25">
      <c r="B10" s="34"/>
      <c r="C10" s="44" t="s">
        <v>43</v>
      </c>
      <c r="D10" s="43"/>
      <c r="E10" s="86"/>
      <c r="F10" s="7"/>
      <c r="G10" s="48">
        <f>E10*G9</f>
        <v>0</v>
      </c>
      <c r="H10" s="36">
        <f>E10*H9</f>
        <v>0</v>
      </c>
      <c r="I10" s="7"/>
      <c r="J10" s="37"/>
      <c r="K10" s="38">
        <f>E10*K9</f>
        <v>0</v>
      </c>
      <c r="L10" s="38"/>
      <c r="M10" s="38"/>
      <c r="N10" s="39"/>
      <c r="O10" s="40">
        <f>E10*O9</f>
        <v>0</v>
      </c>
      <c r="AM10" s="8"/>
      <c r="AN10" s="8"/>
      <c r="AO10" s="8"/>
      <c r="AP10" s="8"/>
      <c r="AQ10" s="8"/>
      <c r="AR10" s="8"/>
      <c r="AS10" s="8"/>
      <c r="AT10" s="8"/>
      <c r="AU10" s="8"/>
      <c r="AV10" s="8"/>
      <c r="AW10" s="8"/>
      <c r="AX10" s="8"/>
      <c r="AY10" s="7"/>
      <c r="AZ10" s="7"/>
      <c r="BA10" s="7"/>
      <c r="BB10" s="7"/>
      <c r="BC10" s="7"/>
      <c r="BD10" s="7"/>
      <c r="BE10" s="7"/>
      <c r="BF10" s="7"/>
    </row>
    <row r="11" spans="2:58" ht="4.5" customHeight="1" x14ac:dyDescent="0.25">
      <c r="B11" s="35"/>
      <c r="C11" s="12"/>
      <c r="D11" s="43"/>
      <c r="E11" s="88"/>
      <c r="F11" s="87"/>
      <c r="G11" s="89"/>
      <c r="H11" s="90"/>
      <c r="I11" s="91"/>
      <c r="J11" s="92"/>
      <c r="K11" s="93"/>
      <c r="L11" s="93"/>
      <c r="M11" s="93"/>
      <c r="N11" s="93"/>
      <c r="O11" s="90"/>
      <c r="AM11" s="8"/>
      <c r="AN11" s="8"/>
      <c r="AO11" s="8"/>
      <c r="AP11" s="8"/>
      <c r="AQ11" s="8"/>
      <c r="AR11" s="8"/>
      <c r="AS11" s="8"/>
      <c r="AT11" s="8"/>
      <c r="AU11" s="8"/>
      <c r="AV11" s="8"/>
      <c r="AW11" s="8"/>
      <c r="AX11" s="8"/>
      <c r="AY11" s="7"/>
      <c r="AZ11" s="7"/>
      <c r="BA11" s="7"/>
      <c r="BB11" s="7"/>
      <c r="BC11" s="7"/>
      <c r="BD11" s="7"/>
      <c r="BE11" s="7"/>
      <c r="BF11" s="7"/>
    </row>
    <row r="12" spans="2:58" ht="24" customHeight="1" x14ac:dyDescent="0.25">
      <c r="B12" s="73">
        <v>1</v>
      </c>
      <c r="C12" s="47"/>
      <c r="D12" s="118"/>
      <c r="E12" s="119">
        <f>'P1'!D4+'P1'!H4+'P1'!K4+'P1'!O4+'P1'!S4+'P1'!V4</f>
        <v>0</v>
      </c>
      <c r="F12" s="23"/>
      <c r="G12" s="120">
        <f>'P1'!D5+'P1'!H5+'P1'!K5+'P1'!O5+'P1'!S5+'P1'!V5</f>
        <v>0</v>
      </c>
      <c r="H12" s="121">
        <f>'P1'!D6+'P1'!H6+'P1'!K6+'P1'!O6+'P1'!S6</f>
        <v>0</v>
      </c>
      <c r="I12" s="23"/>
      <c r="J12" s="122">
        <f>'P1'!D4</f>
        <v>0</v>
      </c>
      <c r="K12" s="123">
        <f>'P1'!H4</f>
        <v>0</v>
      </c>
      <c r="L12" s="123">
        <f>'P1'!K4</f>
        <v>0</v>
      </c>
      <c r="M12" s="123">
        <f>'P1'!O4</f>
        <v>0</v>
      </c>
      <c r="N12" s="123">
        <f>'P1'!S10</f>
        <v>0</v>
      </c>
      <c r="O12" s="121">
        <f>'P1'!V4</f>
        <v>0</v>
      </c>
      <c r="AM12" s="8"/>
      <c r="AN12" s="8"/>
      <c r="AO12" s="8"/>
      <c r="AP12" s="8"/>
      <c r="AQ12" s="8"/>
      <c r="AR12" s="8"/>
      <c r="AS12" s="8"/>
      <c r="AT12" s="8"/>
      <c r="AU12" s="8"/>
      <c r="AV12" s="8"/>
      <c r="AW12" s="8"/>
      <c r="AX12" s="8"/>
      <c r="AY12" s="7"/>
      <c r="AZ12" s="7"/>
      <c r="BA12" s="7"/>
      <c r="BB12" s="7"/>
      <c r="BC12" s="7"/>
      <c r="BD12" s="7"/>
      <c r="BE12" s="7"/>
      <c r="BF12" s="7"/>
    </row>
    <row r="13" spans="2:58" ht="24" customHeight="1" x14ac:dyDescent="0.25">
      <c r="B13" s="73">
        <f>B12+1</f>
        <v>2</v>
      </c>
      <c r="C13" s="47"/>
      <c r="D13" s="118"/>
      <c r="E13" s="119">
        <f>'P2'!D4+'P2'!H4+'P2'!K4+'P2'!O4+'P2'!S4+'P2'!V4</f>
        <v>0</v>
      </c>
      <c r="F13" s="23"/>
      <c r="G13" s="120">
        <f>'P2'!D5+'P2'!H5+'P2'!K5+'P2'!O5+'P2'!S5+'P2'!V5</f>
        <v>0</v>
      </c>
      <c r="H13" s="121">
        <f>'P2'!D6+'P2'!H6+'P2'!K6+'P2'!O6+'P2'!S6</f>
        <v>0</v>
      </c>
      <c r="I13" s="23"/>
      <c r="J13" s="122">
        <f>'P2'!D4</f>
        <v>0</v>
      </c>
      <c r="K13" s="123">
        <f>'P2'!H4</f>
        <v>0</v>
      </c>
      <c r="L13" s="123">
        <f>'P2'!K4</f>
        <v>0</v>
      </c>
      <c r="M13" s="123">
        <f>'P2'!O4</f>
        <v>0</v>
      </c>
      <c r="N13" s="123">
        <f>'P2'!S4</f>
        <v>0</v>
      </c>
      <c r="O13" s="121">
        <f>'P2'!V4</f>
        <v>0</v>
      </c>
      <c r="AM13" s="8"/>
      <c r="AN13" s="8"/>
      <c r="AO13" s="8"/>
      <c r="AP13" s="8"/>
      <c r="AQ13" s="8"/>
      <c r="AR13" s="8"/>
      <c r="AS13" s="8"/>
      <c r="AT13" s="8"/>
      <c r="AU13" s="8"/>
      <c r="AV13" s="8"/>
      <c r="AW13" s="8"/>
      <c r="AX13" s="8"/>
      <c r="AY13" s="7"/>
      <c r="AZ13" s="7"/>
      <c r="BA13" s="7"/>
      <c r="BB13" s="7"/>
      <c r="BC13" s="7"/>
      <c r="BD13" s="7"/>
      <c r="BE13" s="7"/>
      <c r="BF13" s="7"/>
    </row>
    <row r="14" spans="2:58" ht="24" customHeight="1" x14ac:dyDescent="0.25">
      <c r="B14" s="73">
        <f>B13+1</f>
        <v>3</v>
      </c>
      <c r="C14" s="47"/>
      <c r="D14" s="118"/>
      <c r="E14" s="119">
        <f>'P3'!D4+'P3'!H4+'P3'!K4+'P3'!O4+'P3'!S4+'P3'!V4</f>
        <v>0</v>
      </c>
      <c r="F14" s="23"/>
      <c r="G14" s="120">
        <f>'P3'!D5+'P3'!H5+'P3'!K5+'P3'!O5+'P3'!S5+'P3'!V5</f>
        <v>0</v>
      </c>
      <c r="H14" s="121">
        <f>'P3'!D6+'P3'!H6+'P3'!K6+'P3'!O6+'P3'!S6</f>
        <v>0</v>
      </c>
      <c r="I14" s="23"/>
      <c r="J14" s="122">
        <f>'P3'!D4</f>
        <v>0</v>
      </c>
      <c r="K14" s="123">
        <f>'P3'!H4</f>
        <v>0</v>
      </c>
      <c r="L14" s="123">
        <f>'P3'!K4</f>
        <v>0</v>
      </c>
      <c r="M14" s="123">
        <f>'P3'!O4</f>
        <v>0</v>
      </c>
      <c r="N14" s="123">
        <f>'P3'!S4</f>
        <v>0</v>
      </c>
      <c r="O14" s="121">
        <f>'P3'!V4</f>
        <v>0</v>
      </c>
      <c r="AM14" s="8"/>
      <c r="AN14" s="8"/>
      <c r="AO14" s="8"/>
      <c r="AP14" s="8"/>
      <c r="AQ14" s="8"/>
      <c r="AR14" s="8"/>
      <c r="AS14" s="8"/>
      <c r="AT14" s="8"/>
      <c r="AU14" s="8"/>
      <c r="AV14" s="8"/>
      <c r="AW14" s="8"/>
      <c r="AX14" s="8"/>
      <c r="AY14" s="7"/>
      <c r="AZ14" s="7"/>
      <c r="BA14" s="7"/>
      <c r="BB14" s="7"/>
      <c r="BC14" s="7"/>
      <c r="BD14" s="7"/>
      <c r="BE14" s="7"/>
      <c r="BF14" s="7"/>
    </row>
    <row r="15" spans="2:58" ht="24" customHeight="1" x14ac:dyDescent="0.25">
      <c r="B15" s="73">
        <f t="shared" ref="B15:B20" si="0">B14+1</f>
        <v>4</v>
      </c>
      <c r="C15" s="47"/>
      <c r="D15" s="118"/>
      <c r="E15" s="119">
        <f>'P4'!D4+'P4'!H4+'P4'!K4+'P4'!O4+'P4'!S4+'P4'!V4</f>
        <v>0</v>
      </c>
      <c r="F15" s="23"/>
      <c r="G15" s="120">
        <f>'P4'!D5+'P4'!H5+'P4'!K5+'P4'!O5+'P4'!S5+'P4'!V5</f>
        <v>0</v>
      </c>
      <c r="H15" s="121">
        <f>'P4'!D6+'P4'!H6+'P4'!K6+'P4'!O6+'P4'!S6</f>
        <v>0</v>
      </c>
      <c r="I15" s="23"/>
      <c r="J15" s="122">
        <f>'P4'!D4</f>
        <v>0</v>
      </c>
      <c r="K15" s="123">
        <f>'P4'!H4</f>
        <v>0</v>
      </c>
      <c r="L15" s="123">
        <f>'P4'!K4</f>
        <v>0</v>
      </c>
      <c r="M15" s="123">
        <f>'P4'!O4</f>
        <v>0</v>
      </c>
      <c r="N15" s="123">
        <f>'P4'!S4</f>
        <v>0</v>
      </c>
      <c r="O15" s="121">
        <f>'P4'!V4</f>
        <v>0</v>
      </c>
      <c r="Q15" s="46"/>
      <c r="AM15" s="8"/>
      <c r="AN15" s="8"/>
      <c r="AO15" s="8"/>
      <c r="AP15" s="8"/>
      <c r="AQ15" s="8"/>
      <c r="AR15" s="8"/>
      <c r="AS15" s="8"/>
      <c r="AT15" s="8"/>
      <c r="AU15" s="8"/>
      <c r="AV15" s="8"/>
      <c r="AW15" s="8"/>
      <c r="AX15" s="8"/>
      <c r="AY15" s="7"/>
      <c r="AZ15" s="7"/>
      <c r="BA15" s="7"/>
      <c r="BB15" s="7"/>
      <c r="BC15" s="7"/>
      <c r="BD15" s="7"/>
      <c r="BE15" s="7"/>
      <c r="BF15" s="7"/>
    </row>
    <row r="16" spans="2:58" ht="24" customHeight="1" x14ac:dyDescent="0.25">
      <c r="B16" s="73">
        <f t="shared" si="0"/>
        <v>5</v>
      </c>
      <c r="C16" s="47"/>
      <c r="D16" s="118"/>
      <c r="E16" s="119">
        <f>'P5'!D4+'P5'!H4+'P5'!K4+'P5'!O4+'P5'!S4+'P5'!V4</f>
        <v>0</v>
      </c>
      <c r="F16" s="23"/>
      <c r="G16" s="120">
        <f>'P5'!D5+'P5'!H5+'P5'!K5+'P5'!O5+'P5'!S5+'P5'!V5</f>
        <v>0</v>
      </c>
      <c r="H16" s="121">
        <f>'P5'!D6+'P5'!H6+'P5'!K6+'P5'!O6+'P5'!S6</f>
        <v>0</v>
      </c>
      <c r="I16" s="23"/>
      <c r="J16" s="122">
        <f>'P5'!D4</f>
        <v>0</v>
      </c>
      <c r="K16" s="123">
        <f>'P5'!H4</f>
        <v>0</v>
      </c>
      <c r="L16" s="123">
        <f>'P5'!K4</f>
        <v>0</v>
      </c>
      <c r="M16" s="123">
        <f>'P5'!O4</f>
        <v>0</v>
      </c>
      <c r="N16" s="123">
        <f>'P5'!S4</f>
        <v>0</v>
      </c>
      <c r="O16" s="121">
        <f>'P5'!V4</f>
        <v>0</v>
      </c>
      <c r="AM16" s="8"/>
      <c r="AN16" s="8"/>
      <c r="AO16" s="8"/>
      <c r="AP16" s="8"/>
      <c r="AQ16" s="8"/>
      <c r="AR16" s="8"/>
      <c r="AS16" s="8"/>
      <c r="AT16" s="8"/>
      <c r="AU16" s="8"/>
      <c r="AV16" s="8"/>
      <c r="AW16" s="8"/>
      <c r="AX16" s="8"/>
      <c r="AY16" s="7"/>
      <c r="AZ16" s="7"/>
      <c r="BA16" s="7"/>
      <c r="BB16" s="7"/>
      <c r="BC16" s="7"/>
      <c r="BD16" s="7"/>
      <c r="BE16" s="7"/>
      <c r="BF16" s="7"/>
    </row>
    <row r="17" spans="2:58" ht="24" customHeight="1" x14ac:dyDescent="0.25">
      <c r="B17" s="73">
        <f t="shared" si="0"/>
        <v>6</v>
      </c>
      <c r="C17" s="47"/>
      <c r="D17" s="118"/>
      <c r="E17" s="119">
        <f>'P6'!D4+'P6'!H4+'P6'!K4+'P6'!O4+'P6'!S4+'P6'!V4</f>
        <v>0</v>
      </c>
      <c r="F17" s="23"/>
      <c r="G17" s="120">
        <f>'P6'!D5+'P6'!H5+'P6'!K5+'P6'!O5+'P6'!S5+'P6'!V5</f>
        <v>0</v>
      </c>
      <c r="H17" s="121">
        <f>'P6'!D6+'P6'!H6+'P6'!K6+'P6'!O6+'P6'!S6</f>
        <v>0</v>
      </c>
      <c r="I17" s="23"/>
      <c r="J17" s="122">
        <f>'P6'!D4</f>
        <v>0</v>
      </c>
      <c r="K17" s="123">
        <f>'P6'!H4</f>
        <v>0</v>
      </c>
      <c r="L17" s="123">
        <f>'P6'!K4</f>
        <v>0</v>
      </c>
      <c r="M17" s="123">
        <f>'P6'!O4</f>
        <v>0</v>
      </c>
      <c r="N17" s="123">
        <f>'P6'!S4</f>
        <v>0</v>
      </c>
      <c r="O17" s="121">
        <f>'P6'!V4</f>
        <v>0</v>
      </c>
      <c r="AM17" s="8"/>
      <c r="AN17" s="8"/>
      <c r="AO17" s="8"/>
      <c r="AP17" s="8"/>
      <c r="AQ17" s="8"/>
      <c r="AR17" s="8"/>
      <c r="AS17" s="8"/>
      <c r="AT17" s="8"/>
      <c r="AU17" s="8"/>
      <c r="AV17" s="8"/>
      <c r="AW17" s="8"/>
      <c r="AX17" s="8"/>
      <c r="AY17" s="7"/>
      <c r="AZ17" s="7"/>
      <c r="BA17" s="7"/>
      <c r="BB17" s="7"/>
      <c r="BC17" s="7"/>
      <c r="BD17" s="7"/>
      <c r="BE17" s="7"/>
      <c r="BF17" s="7"/>
    </row>
    <row r="18" spans="2:58" ht="24" customHeight="1" x14ac:dyDescent="0.25">
      <c r="B18" s="73">
        <f t="shared" si="0"/>
        <v>7</v>
      </c>
      <c r="C18" s="47"/>
      <c r="D18" s="118"/>
      <c r="E18" s="119">
        <f>'P7'!D4+'P7'!H4+'P7'!K4+'P7'!O4+'P7'!S4+'P7'!V4</f>
        <v>0</v>
      </c>
      <c r="F18" s="23"/>
      <c r="G18" s="120">
        <f>'P7'!D5+'P7'!H5+'P7'!K5+'P7'!O5+'P7'!S5+'P7'!V5</f>
        <v>0</v>
      </c>
      <c r="H18" s="121">
        <f>'P7'!D6+'P7'!H6+'P7'!K6+'P7'!O6+'P7'!S6</f>
        <v>0</v>
      </c>
      <c r="I18" s="23"/>
      <c r="J18" s="122">
        <f>'P7'!D4</f>
        <v>0</v>
      </c>
      <c r="K18" s="123">
        <f>'P7'!H4</f>
        <v>0</v>
      </c>
      <c r="L18" s="123">
        <f>'P7'!K4</f>
        <v>0</v>
      </c>
      <c r="M18" s="123">
        <f>'P7'!O4</f>
        <v>0</v>
      </c>
      <c r="N18" s="123">
        <f>'P7'!S4</f>
        <v>0</v>
      </c>
      <c r="O18" s="121">
        <f>'P7'!V4</f>
        <v>0</v>
      </c>
      <c r="AM18" s="8"/>
      <c r="AN18" s="8"/>
      <c r="AO18" s="8"/>
      <c r="AP18" s="8"/>
      <c r="AQ18" s="8"/>
      <c r="AR18" s="8"/>
      <c r="AS18" s="8"/>
      <c r="AT18" s="8"/>
      <c r="AU18" s="8"/>
      <c r="AV18" s="8"/>
      <c r="AW18" s="8"/>
      <c r="AX18" s="8"/>
      <c r="AY18" s="7"/>
      <c r="AZ18" s="7"/>
      <c r="BA18" s="7"/>
      <c r="BB18" s="7"/>
      <c r="BC18" s="7"/>
      <c r="BD18" s="7"/>
      <c r="BE18" s="7"/>
      <c r="BF18" s="7"/>
    </row>
    <row r="19" spans="2:58" ht="24" customHeight="1" x14ac:dyDescent="0.25">
      <c r="B19" s="73">
        <f t="shared" si="0"/>
        <v>8</v>
      </c>
      <c r="C19" s="47"/>
      <c r="D19" s="118"/>
      <c r="E19" s="119">
        <f>'P8'!D4+'P8'!H4+'P8'!K4+'P8'!O4+'P8'!S4+'P8'!V4</f>
        <v>0</v>
      </c>
      <c r="F19" s="23"/>
      <c r="G19" s="120">
        <f>'P8'!D5+'P8'!H5+'P8'!K5+'P8'!O5+'P8'!S5+'P8'!V5</f>
        <v>0</v>
      </c>
      <c r="H19" s="121">
        <f>'P8'!D6+'P8'!H6+'P8'!K6+'P8'!O6+'P8'!S6</f>
        <v>0</v>
      </c>
      <c r="I19" s="23"/>
      <c r="J19" s="122">
        <f>'P8'!D4</f>
        <v>0</v>
      </c>
      <c r="K19" s="123">
        <f>'P8'!H4</f>
        <v>0</v>
      </c>
      <c r="L19" s="123">
        <f>'P8'!K4</f>
        <v>0</v>
      </c>
      <c r="M19" s="123">
        <f>'P8'!O4</f>
        <v>0</v>
      </c>
      <c r="N19" s="123">
        <f>'P8'!S4</f>
        <v>0</v>
      </c>
      <c r="O19" s="121">
        <f>'P8'!V4</f>
        <v>0</v>
      </c>
      <c r="AM19" s="8"/>
      <c r="AN19" s="8"/>
      <c r="AO19" s="8"/>
      <c r="AP19" s="8"/>
      <c r="AQ19" s="8"/>
      <c r="AR19" s="8"/>
      <c r="AS19" s="8"/>
      <c r="AT19" s="8"/>
      <c r="AU19" s="8"/>
      <c r="AV19" s="8"/>
      <c r="AW19" s="8"/>
      <c r="AX19" s="8"/>
      <c r="AY19" s="7"/>
      <c r="AZ19" s="7"/>
      <c r="BA19" s="7"/>
      <c r="BB19" s="7"/>
      <c r="BC19" s="7"/>
      <c r="BD19" s="7"/>
      <c r="BE19" s="7"/>
      <c r="BF19" s="7"/>
    </row>
    <row r="20" spans="2:58" ht="24" customHeight="1" x14ac:dyDescent="0.25">
      <c r="B20" s="73">
        <f t="shared" si="0"/>
        <v>9</v>
      </c>
      <c r="C20" s="47"/>
      <c r="D20" s="118"/>
      <c r="E20" s="119">
        <f>'P9'!D4+'P9'!H4+'P9'!K4+'P9'!O4+'P9'!S4+'P9'!V4</f>
        <v>0</v>
      </c>
      <c r="F20" s="23"/>
      <c r="G20" s="120">
        <f>'P9'!D5+'P9'!H5+'P9'!K5+'P9'!O5+'P9'!S5+'P9'!V5</f>
        <v>0</v>
      </c>
      <c r="H20" s="121">
        <f>'P9'!D6+'P9'!H6+'P9'!K6+'P9'!O6+'P9'!S6</f>
        <v>0</v>
      </c>
      <c r="I20" s="23"/>
      <c r="J20" s="122">
        <f>'P9'!D4</f>
        <v>0</v>
      </c>
      <c r="K20" s="123">
        <f>'P9'!H4</f>
        <v>0</v>
      </c>
      <c r="L20" s="123">
        <f>'P9'!K4</f>
        <v>0</v>
      </c>
      <c r="M20" s="123">
        <f>'P9'!O4</f>
        <v>0</v>
      </c>
      <c r="N20" s="123">
        <f>'P9'!S4</f>
        <v>0</v>
      </c>
      <c r="O20" s="121">
        <f>'P9'!V4</f>
        <v>0</v>
      </c>
      <c r="AM20" s="8"/>
      <c r="AN20" s="8"/>
      <c r="AO20" s="8"/>
      <c r="AP20" s="8"/>
      <c r="AQ20" s="8"/>
      <c r="AR20" s="8"/>
      <c r="AS20" s="8"/>
      <c r="AT20" s="8"/>
      <c r="AU20" s="8"/>
      <c r="AV20" s="8"/>
      <c r="AW20" s="8"/>
      <c r="AX20" s="8"/>
      <c r="AY20" s="7"/>
      <c r="AZ20" s="7"/>
      <c r="BA20" s="7"/>
      <c r="BB20" s="7"/>
      <c r="BC20" s="7"/>
      <c r="BD20" s="7"/>
      <c r="BE20" s="7"/>
      <c r="BF20" s="7"/>
    </row>
    <row r="21" spans="2:58" ht="24" customHeight="1" x14ac:dyDescent="0.25">
      <c r="B21" s="73">
        <v>10</v>
      </c>
      <c r="C21" s="74"/>
      <c r="D21" s="118"/>
      <c r="E21" s="119">
        <f>'P10'!D4+'P10'!H4+'P10'!K4+'P10'!O4+'P10'!S4+'P10'!V4</f>
        <v>0</v>
      </c>
      <c r="F21" s="23"/>
      <c r="G21" s="120">
        <f>'P10'!D5+'P10'!H5+'P10'!K5+'P10'!O5+'P10'!S5+'P10'!V5</f>
        <v>0</v>
      </c>
      <c r="H21" s="121">
        <f>'P10'!D6+'P10'!H6+'P10'!K6+'P10'!O6+'P10'!S6</f>
        <v>0</v>
      </c>
      <c r="I21" s="23"/>
      <c r="J21" s="122">
        <f>'P10'!D4</f>
        <v>0</v>
      </c>
      <c r="K21" s="123">
        <f>'P10'!H4</f>
        <v>0</v>
      </c>
      <c r="L21" s="123">
        <f>'P10'!K4</f>
        <v>0</v>
      </c>
      <c r="M21" s="123">
        <f>'P10'!O4</f>
        <v>0</v>
      </c>
      <c r="N21" s="123">
        <f>'P10'!S4</f>
        <v>0</v>
      </c>
      <c r="O21" s="121">
        <f>'P10'!V4</f>
        <v>0</v>
      </c>
      <c r="AM21" s="8"/>
      <c r="AN21" s="8"/>
      <c r="AO21" s="8"/>
      <c r="AP21" s="8"/>
      <c r="AQ21" s="8"/>
      <c r="AR21" s="8"/>
      <c r="AS21" s="8"/>
      <c r="AT21" s="8"/>
      <c r="AU21" s="8"/>
      <c r="AV21" s="8"/>
      <c r="AW21" s="8"/>
      <c r="AX21" s="8"/>
      <c r="AY21" s="7"/>
      <c r="AZ21" s="7"/>
      <c r="BA21" s="7"/>
      <c r="BB21" s="7"/>
      <c r="BC21" s="7"/>
      <c r="BD21" s="7"/>
      <c r="BE21" s="7"/>
      <c r="BF21" s="7"/>
    </row>
    <row r="22" spans="2:58" ht="24" customHeight="1" x14ac:dyDescent="0.25">
      <c r="B22" s="73">
        <v>11</v>
      </c>
      <c r="C22" s="74"/>
      <c r="D22" s="118"/>
      <c r="E22" s="119">
        <f>'P11'!D4+'P11'!H4+'P11'!K4+'P11'!O4+'P11'!S4+'P11'!V4</f>
        <v>0</v>
      </c>
      <c r="F22" s="23"/>
      <c r="G22" s="120">
        <f>'P11'!D5+'P11'!H5+'P11'!K5+'P11'!O5+'P11'!S5+'P11'!V5</f>
        <v>0</v>
      </c>
      <c r="H22" s="121">
        <f>'P11'!D6+'P11'!H6+'P11'!K6+'P11'!O6+'P11'!S6</f>
        <v>0</v>
      </c>
      <c r="I22" s="23"/>
      <c r="J22" s="122">
        <f>'P11'!D4</f>
        <v>0</v>
      </c>
      <c r="K22" s="123">
        <f>'P11'!H4</f>
        <v>0</v>
      </c>
      <c r="L22" s="123">
        <f>'P11'!K4</f>
        <v>0</v>
      </c>
      <c r="M22" s="123">
        <f>'P11'!O4</f>
        <v>0</v>
      </c>
      <c r="N22" s="123">
        <f>'P11'!S4</f>
        <v>0</v>
      </c>
      <c r="O22" s="121">
        <f>'P11'!V4</f>
        <v>0</v>
      </c>
      <c r="AM22" s="8"/>
      <c r="AN22" s="8"/>
      <c r="AO22" s="8"/>
      <c r="AP22" s="8"/>
      <c r="AQ22" s="8"/>
      <c r="AR22" s="8"/>
      <c r="AS22" s="8"/>
      <c r="AT22" s="8"/>
      <c r="AU22" s="8"/>
      <c r="AV22" s="8"/>
      <c r="AW22" s="8"/>
      <c r="AX22" s="8"/>
      <c r="AY22" s="7"/>
      <c r="AZ22" s="7"/>
      <c r="BA22" s="7"/>
      <c r="BB22" s="7"/>
      <c r="BC22" s="7"/>
      <c r="BD22" s="7"/>
      <c r="BE22" s="7"/>
      <c r="BF22" s="7"/>
    </row>
    <row r="23" spans="2:58" ht="24" customHeight="1" thickBot="1" x14ac:dyDescent="0.3">
      <c r="B23" s="73">
        <v>12</v>
      </c>
      <c r="C23" s="74"/>
      <c r="D23" s="118"/>
      <c r="E23" s="151">
        <f>'P12'!D4+'P12'!H4+'P12'!K4+'P12'!O4+'P12'!S4+'P12'!V4</f>
        <v>0</v>
      </c>
      <c r="F23" s="23"/>
      <c r="G23" s="152">
        <f>'P12'!D5+'P12'!H5+'P12'!K5+'P12'!O5+'P12'!S5+'P12'!V5</f>
        <v>0</v>
      </c>
      <c r="H23" s="150">
        <f>'P12'!D6+'P12'!H6+'P12'!K6+'P12'!O6+'P12'!S6</f>
        <v>0</v>
      </c>
      <c r="I23" s="23"/>
      <c r="J23" s="148">
        <f>'P12'!D4</f>
        <v>0</v>
      </c>
      <c r="K23" s="149">
        <f>'P12'!H4</f>
        <v>0</v>
      </c>
      <c r="L23" s="149">
        <f>'P12'!K4</f>
        <v>0</v>
      </c>
      <c r="M23" s="149">
        <f>'P12'!O4</f>
        <v>0</v>
      </c>
      <c r="N23" s="149">
        <f>'P12'!S4</f>
        <v>0</v>
      </c>
      <c r="O23" s="150">
        <f>'P12'!V4</f>
        <v>0</v>
      </c>
      <c r="AM23" s="8"/>
      <c r="AN23" s="8"/>
      <c r="AO23" s="8"/>
      <c r="AP23" s="8"/>
      <c r="AQ23" s="8"/>
      <c r="AR23" s="8"/>
      <c r="AS23" s="8"/>
      <c r="AT23" s="8"/>
      <c r="AU23" s="8"/>
      <c r="AV23" s="8"/>
      <c r="AW23" s="8"/>
      <c r="AX23" s="8"/>
      <c r="AY23" s="7"/>
      <c r="AZ23" s="7"/>
      <c r="BA23" s="7"/>
      <c r="BB23" s="7"/>
      <c r="BC23" s="7"/>
      <c r="BD23" s="7"/>
      <c r="BE23" s="7"/>
      <c r="BF23" s="7"/>
    </row>
    <row r="24" spans="2:58" ht="7.5" customHeight="1" thickBot="1" x14ac:dyDescent="0.3">
      <c r="B24" s="23"/>
      <c r="C24" s="70"/>
      <c r="D24" s="70"/>
      <c r="E24" s="23"/>
      <c r="F24" s="23"/>
      <c r="G24" s="23"/>
      <c r="H24" s="23"/>
      <c r="I24" s="23"/>
      <c r="J24" s="23"/>
      <c r="K24" s="23"/>
      <c r="L24" s="23"/>
      <c r="M24" s="23"/>
      <c r="N24" s="23"/>
      <c r="O24" s="23"/>
      <c r="AM24" s="8"/>
      <c r="AN24" s="8"/>
      <c r="AO24" s="8"/>
      <c r="AP24" s="8"/>
      <c r="AQ24" s="8"/>
      <c r="AR24" s="8"/>
      <c r="AU24" s="7"/>
      <c r="AV24" s="7"/>
      <c r="AW24" s="7"/>
      <c r="AX24" s="7"/>
      <c r="AY24" s="7"/>
      <c r="AZ24" s="7"/>
    </row>
    <row r="25" spans="2:58" ht="24" customHeight="1" thickBot="1" x14ac:dyDescent="0.3">
      <c r="B25" s="23"/>
      <c r="C25" s="20"/>
      <c r="D25" s="118"/>
      <c r="E25" s="94">
        <f>SUM(E12:E23)</f>
        <v>0</v>
      </c>
      <c r="F25" s="95"/>
      <c r="G25" s="96">
        <f>IF(SUM(G12:G23)&gt;(G9*E10),"Exceeds maximum",SUM(G12:G23))</f>
        <v>0</v>
      </c>
      <c r="H25" s="97">
        <f>IF(SUM(H12:H23)&lt;(H9*E10),"Minimum not met",SUM(H12:H23))</f>
        <v>0</v>
      </c>
      <c r="I25" s="98"/>
      <c r="J25" s="99">
        <f>SUM(J12:J24)</f>
        <v>0</v>
      </c>
      <c r="K25" s="100">
        <f>IF(SUM(K12:K23)&gt;(K9*E10),"Exceeds maximum",SUM(K12:K24))</f>
        <v>0</v>
      </c>
      <c r="L25" s="101">
        <f>SUM(L12:L23)</f>
        <v>0</v>
      </c>
      <c r="M25" s="101">
        <f>SUM(M12:M23)</f>
        <v>0</v>
      </c>
      <c r="N25" s="101">
        <f>SUM(N12:N23)</f>
        <v>0</v>
      </c>
      <c r="O25" s="102">
        <f>IF(SUM(O12:O23)&gt;O10,"Exceeds maximum",SUM(O12:O24))</f>
        <v>0</v>
      </c>
      <c r="AM25" s="8"/>
      <c r="AN25" s="8"/>
      <c r="AO25" s="8"/>
      <c r="AP25" s="8"/>
      <c r="AQ25" s="8"/>
      <c r="AR25" s="8"/>
      <c r="AS25" s="8"/>
      <c r="AT25" s="8"/>
      <c r="AU25" s="8"/>
      <c r="AV25" s="8"/>
      <c r="AW25" s="8"/>
      <c r="AX25" s="8"/>
      <c r="AY25" s="7"/>
      <c r="AZ25" s="7"/>
      <c r="BA25" s="7"/>
      <c r="BB25" s="7"/>
      <c r="BC25" s="7"/>
      <c r="BD25" s="7"/>
      <c r="BE25" s="7"/>
      <c r="BF25" s="7"/>
    </row>
    <row r="26" spans="2:58" ht="24" customHeight="1" x14ac:dyDescent="0.25">
      <c r="C26" s="20"/>
      <c r="D26" s="43"/>
      <c r="E26" s="110"/>
      <c r="F26" s="111"/>
      <c r="G26" s="112"/>
      <c r="H26" s="110"/>
      <c r="I26" s="98"/>
      <c r="J26" s="110"/>
      <c r="K26" s="112"/>
      <c r="L26" s="112"/>
      <c r="M26" s="112"/>
      <c r="N26" s="112"/>
      <c r="O26" s="112"/>
      <c r="AM26" s="8"/>
      <c r="AN26" s="8"/>
      <c r="AO26" s="8"/>
      <c r="AP26" s="8"/>
      <c r="AQ26" s="8"/>
      <c r="AR26" s="8"/>
      <c r="AS26" s="8"/>
      <c r="AT26" s="8"/>
      <c r="AU26" s="8"/>
      <c r="AV26" s="8"/>
      <c r="AW26" s="8"/>
      <c r="AX26" s="8"/>
      <c r="AY26" s="7"/>
      <c r="AZ26" s="7"/>
      <c r="BA26" s="7"/>
      <c r="BB26" s="7"/>
      <c r="BC26" s="7"/>
      <c r="BD26" s="7"/>
      <c r="BE26" s="7"/>
      <c r="BF26" s="7"/>
    </row>
    <row r="27" spans="2:58" s="7" customFormat="1" x14ac:dyDescent="0.25">
      <c r="B27" s="21" t="s">
        <v>48</v>
      </c>
      <c r="C27" s="23"/>
      <c r="D27" s="23"/>
      <c r="E27" s="23"/>
      <c r="F27" s="23"/>
      <c r="G27" s="23"/>
      <c r="J27" s="22"/>
      <c r="K27" s="22"/>
      <c r="L27" s="22"/>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2:58" s="7" customFormat="1" x14ac:dyDescent="0.25">
      <c r="B28" s="23" t="s">
        <v>64</v>
      </c>
      <c r="C28" s="23"/>
      <c r="D28" s="23"/>
      <c r="E28" s="23"/>
      <c r="F28" s="23"/>
      <c r="G28" s="23"/>
      <c r="J28" s="22"/>
      <c r="K28" s="22"/>
      <c r="L28" s="22"/>
      <c r="N28" s="8"/>
      <c r="O28" s="8"/>
      <c r="P28" s="8"/>
      <c r="Q28" s="8"/>
      <c r="R28" s="8"/>
      <c r="S28" s="8"/>
      <c r="T28" s="8"/>
      <c r="U28" s="8"/>
      <c r="V28" s="8"/>
      <c r="W28" s="8"/>
      <c r="X28" s="8"/>
      <c r="Y28" s="8"/>
      <c r="Z28" s="8"/>
      <c r="AA28" s="8"/>
      <c r="AB28" s="8"/>
      <c r="AC28" s="8"/>
      <c r="AD28" s="8"/>
      <c r="AE28" s="8"/>
      <c r="AF28" s="8"/>
      <c r="AG28" s="8"/>
      <c r="AH28" s="8"/>
      <c r="AI28" s="8"/>
      <c r="AJ28" s="8"/>
      <c r="AK28" s="8"/>
      <c r="AL28" s="8"/>
    </row>
    <row r="29" spans="2:58" s="7" customFormat="1" x14ac:dyDescent="0.25">
      <c r="B29" s="23" t="s">
        <v>63</v>
      </c>
      <c r="C29" s="23"/>
      <c r="D29" s="23"/>
      <c r="E29" s="23"/>
      <c r="F29" s="23"/>
      <c r="G29" s="23"/>
      <c r="J29" s="22"/>
      <c r="K29" s="22"/>
      <c r="L29" s="22"/>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2:58" s="7" customFormat="1" x14ac:dyDescent="0.25">
      <c r="B30" s="23" t="s">
        <v>49</v>
      </c>
      <c r="C30" s="23"/>
      <c r="D30" s="23"/>
      <c r="E30" s="23"/>
      <c r="F30" s="23"/>
      <c r="G30" s="23"/>
      <c r="J30" s="22"/>
      <c r="K30" s="22"/>
      <c r="L30" s="22"/>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2:58" s="7" customFormat="1" x14ac:dyDescent="0.25">
      <c r="B31" s="23" t="s">
        <v>50</v>
      </c>
      <c r="C31" s="23"/>
      <c r="D31" s="23"/>
      <c r="E31" s="23"/>
      <c r="F31" s="23"/>
      <c r="G31" s="23"/>
      <c r="K31" s="22"/>
      <c r="L31" s="22"/>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2:58" s="7" customFormat="1" ht="32.25" customHeight="1" x14ac:dyDescent="0.25">
      <c r="B32" s="153" t="s">
        <v>65</v>
      </c>
      <c r="C32" s="153"/>
      <c r="D32" s="153"/>
      <c r="E32" s="153"/>
      <c r="F32" s="153"/>
      <c r="G32" s="153"/>
      <c r="J32" s="22"/>
      <c r="K32" s="22"/>
      <c r="L32" s="22"/>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10:38" s="7" customFormat="1" x14ac:dyDescent="0.25">
      <c r="J33" s="22"/>
      <c r="K33" s="22"/>
      <c r="L33" s="22"/>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0:38" s="7" customFormat="1" x14ac:dyDescent="0.25">
      <c r="J34" s="22"/>
      <c r="K34" s="22"/>
      <c r="L34" s="22"/>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0:38" s="7" customFormat="1" x14ac:dyDescent="0.25">
      <c r="J35" s="22"/>
      <c r="K35" s="22"/>
      <c r="L35" s="22"/>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0:38" s="7" customFormat="1" x14ac:dyDescent="0.25">
      <c r="J36" s="22"/>
      <c r="K36" s="22"/>
      <c r="L36" s="22"/>
      <c r="N36" s="8"/>
      <c r="O36" s="8"/>
      <c r="P36" s="8"/>
      <c r="Q36" s="8"/>
      <c r="R36" s="8"/>
      <c r="S36" s="8"/>
      <c r="T36" s="8"/>
      <c r="U36" s="8"/>
      <c r="V36" s="8"/>
      <c r="W36" s="8"/>
      <c r="X36" s="8"/>
      <c r="Y36" s="8"/>
      <c r="Z36" s="8"/>
      <c r="AA36" s="8"/>
      <c r="AB36" s="8"/>
      <c r="AC36" s="8"/>
      <c r="AD36" s="8"/>
      <c r="AE36" s="8"/>
      <c r="AF36" s="8"/>
      <c r="AG36" s="8"/>
      <c r="AH36" s="8"/>
      <c r="AI36" s="8"/>
      <c r="AJ36" s="8"/>
      <c r="AK36" s="8"/>
      <c r="AL36" s="8"/>
    </row>
  </sheetData>
  <sheetProtection formatColumns="0" formatRows="0"/>
  <mergeCells count="7">
    <mergeCell ref="B32:G32"/>
    <mergeCell ref="E5:J5"/>
    <mergeCell ref="E1:O1"/>
    <mergeCell ref="E2:O2"/>
    <mergeCell ref="E3:O3"/>
    <mergeCell ref="E8:E9"/>
    <mergeCell ref="B1:D3"/>
  </mergeCells>
  <conditionalFormatting sqref="G25:G26 K25:K26 O25:O26">
    <cfRule type="containsText" dxfId="2" priority="4" operator="containsText" text="Exceeds maximum">
      <formula>NOT(ISERROR(SEARCH("Exceeds maximum",G25)))</formula>
    </cfRule>
  </conditionalFormatting>
  <conditionalFormatting sqref="H25:H26">
    <cfRule type="cellIs" dxfId="1" priority="3" operator="equal">
      <formula>"Minimum not met"</formula>
    </cfRule>
  </conditionalFormatting>
  <conditionalFormatting sqref="E25:E26">
    <cfRule type="cellIs" dxfId="0" priority="1" operator="notEqual">
      <formula>$E$10</formula>
    </cfRule>
  </conditionalFormatting>
  <dataValidations count="2">
    <dataValidation type="list" allowBlank="1" showInputMessage="1" showErrorMessage="1" sqref="M5" xr:uid="{00000000-0002-0000-0000-000000000000}">
      <formula1>"SHSP,UASI, SAA"</formula1>
    </dataValidation>
    <dataValidation type="whole" allowBlank="1" showInputMessage="1" showErrorMessage="1" sqref="O5" xr:uid="{00000000-0002-0000-0000-000001000000}">
      <formula1>2017</formula1>
      <formula2>2025</formula2>
    </dataValidation>
  </dataValidations>
  <pageMargins left="0" right="0" top="0" bottom="0" header="0.3" footer="0.3"/>
  <pageSetup scale="70"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0B679-BF83-447A-9090-B60098414ECB}">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124</v>
      </c>
      <c r="C2" s="146">
        <f>Summary!C16</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type="list" allowBlank="1" showInputMessage="1" showErrorMessage="1" sqref="M111:M1048576 I111:I1048576 F111:F1048576 B111:B1048576 Q10:Q59 I10:I59 M10:M59 F10:F59 Q111:Q1048576 B10:B59" xr:uid="{235F822E-9432-42A0-9511-98B80FAF79BD}">
      <formula1>Discipline</formula1>
    </dataValidation>
    <dataValidation type="list" allowBlank="1" showInputMessage="1" showErrorMessage="1" sqref="C111:C1048576 C10:C59" xr:uid="{13E6F8F6-F86A-4C6C-ACD5-FDA052AABF7F}">
      <formula1>Planning</formula1>
    </dataValidation>
    <dataValidation type="list" allowBlank="1" showInputMessage="1" showErrorMessage="1" sqref="R111:R1048576 R10:R59" xr:uid="{DC32B872-9347-4F4E-B654-8B901D62686B}">
      <formula1>Exercise</formula1>
    </dataValidation>
    <dataValidation type="list" allowBlank="1" showInputMessage="1" showErrorMessage="1" sqref="N111:N1048576 N10:N59" xr:uid="{B21D967B-9709-4B27-A91D-D58A68FA5CE0}">
      <formula1>Training</formula1>
    </dataValidation>
    <dataValidation type="list" allowBlank="1" showInputMessage="1" showErrorMessage="1" sqref="J111:J1048576 J10:J59" xr:uid="{AB628C21-9A7F-4D76-BFB2-0BE7C1AC0EC4}">
      <formula1>Equipment</formula1>
    </dataValidation>
    <dataValidation type="list" allowBlank="1" showInputMessage="1" showErrorMessage="1" sqref="G111:G1048576 G10:G59" xr:uid="{88A7D9DE-B2A3-4118-93E7-EB7DEB2399EE}">
      <formula1>Organization</formula1>
    </dataValidation>
    <dataValidation type="list" allowBlank="1" showInputMessage="1" showErrorMessage="1" sqref="U111:U1048576 U10:U59" xr:uid="{ED4D1735-DA66-466C-90E3-D8FCE0AA988D}">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AF390F3C-D2B5-4636-BC4C-5604270E58B9}">
      <formula1>0</formula1>
      <formula2>1000000000</formula2>
    </dataValidation>
    <dataValidation allowBlank="1" showInputMessage="1" showErrorMessage="1" errorTitle="Error" error="Field fills in automatically from Summary tab. Please enter Project Name on Summary tab." sqref="C2" xr:uid="{4C6488AA-0114-48A6-BB10-F46D8EBD0A44}"/>
  </dataValidations>
  <pageMargins left="0.7" right="0.7" top="0.75" bottom="0.75" header="0.3" footer="0.3"/>
  <pageSetup scale="2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74B8-92C2-4824-9CC4-258BD50A4577}">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5</v>
      </c>
      <c r="E5" s="169">
        <f>Summary!C16</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E3A14-A804-470A-AB64-18E4AA84D116}">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125</v>
      </c>
      <c r="C2" s="146">
        <f>Summary!C17</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allowBlank="1" showInputMessage="1" showErrorMessage="1" errorTitle="Error" error="Field fills in automatically from Summary tab. Please enter Project Name on Summary tab." sqref="C2" xr:uid="{F72CF8DD-3942-412F-B850-5E98E6673858}"/>
    <dataValidation type="whole" allowBlank="1" showInputMessage="1" showErrorMessage="1" error="Enter full dollar amount only." sqref="O111:O1048576 K111:K1048576 D111:D1048576 K10:K59 D10:D59 O10:O59 S10:S59 S111:S1048576 H10:H59 U10:V59 H111:H1048576 U111:V1048576 U3:V7 H3:H7 D3:D7 K3:K7 O3:O7 S3:S7" xr:uid="{EF23BE91-6A98-4F26-9CE6-3354EDAD642A}">
      <formula1>0</formula1>
      <formula2>1000000000</formula2>
    </dataValidation>
    <dataValidation type="list" allowBlank="1" showInputMessage="1" showErrorMessage="1" sqref="U111:U1048576 U10:U59" xr:uid="{AAFFBC0F-D7B6-4187-9BFC-557E1F22D9C8}">
      <formula1>Admin</formula1>
    </dataValidation>
    <dataValidation type="list" allowBlank="1" showInputMessage="1" showErrorMessage="1" sqref="G111:G1048576 G10:G59" xr:uid="{BFFA9010-297D-4CB6-A889-90CD7A6F7629}">
      <formula1>Organization</formula1>
    </dataValidation>
    <dataValidation type="list" allowBlank="1" showInputMessage="1" showErrorMessage="1" sqref="J111:J1048576 J10:J59" xr:uid="{F71F874D-EC18-420E-88ED-0719D3285382}">
      <formula1>Equipment</formula1>
    </dataValidation>
    <dataValidation type="list" allowBlank="1" showInputMessage="1" showErrorMessage="1" sqref="N111:N1048576 N10:N59" xr:uid="{351780C1-D46F-42E4-B1BF-93BE7A238837}">
      <formula1>Training</formula1>
    </dataValidation>
    <dataValidation type="list" allowBlank="1" showInputMessage="1" showErrorMessage="1" sqref="R111:R1048576 R10:R59" xr:uid="{4F1F5143-E624-46A0-AE59-7FE773055B4A}">
      <formula1>Exercise</formula1>
    </dataValidation>
    <dataValidation type="list" allowBlank="1" showInputMessage="1" showErrorMessage="1" sqref="C111:C1048576 C10:C59" xr:uid="{6BCA5447-5F86-4737-9A7E-CF543F67B318}">
      <formula1>Planning</formula1>
    </dataValidation>
    <dataValidation type="list" allowBlank="1" showInputMessage="1" showErrorMessage="1" sqref="M111:M1048576 I111:I1048576 F111:F1048576 B111:B1048576 Q10:Q59 I10:I59 M10:M59 F10:F59 Q111:Q1048576 B10:B59" xr:uid="{2DB63C7F-8026-41E3-86DE-DC0EDC00FF03}">
      <formula1>Discipline</formula1>
    </dataValidation>
  </dataValidations>
  <pageMargins left="0.7" right="0.7" top="0.75" bottom="0.75" header="0.3" footer="0.3"/>
  <pageSetup scale="2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A9787-6103-4AF7-A0EF-ED071096EABF}">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6</v>
      </c>
      <c r="E5" s="169">
        <f>Summary!C17</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E5E2-C295-481E-82DC-5145FB215AD1}">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126</v>
      </c>
      <c r="C2" s="146">
        <f>Summary!C18</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type="list" allowBlank="1" showInputMessage="1" showErrorMessage="1" sqref="M111:M1048576 I111:I1048576 F111:F1048576 B111:B1048576 Q10:Q59 I10:I59 M10:M59 F10:F59 Q111:Q1048576 B10:B59" xr:uid="{A411C335-D5AC-45FB-BF78-BBEC767DC445}">
      <formula1>Discipline</formula1>
    </dataValidation>
    <dataValidation type="list" allowBlank="1" showInputMessage="1" showErrorMessage="1" sqref="C111:C1048576 C10:C59" xr:uid="{0784693E-F150-4FC2-8E2F-45B58F1833A6}">
      <formula1>Planning</formula1>
    </dataValidation>
    <dataValidation type="list" allowBlank="1" showInputMessage="1" showErrorMessage="1" sqref="R111:R1048576 R10:R59" xr:uid="{1C5150B5-BCF3-480A-909E-4DDCE4E382B2}">
      <formula1>Exercise</formula1>
    </dataValidation>
    <dataValidation type="list" allowBlank="1" showInputMessage="1" showErrorMessage="1" sqref="N111:N1048576 N10:N59" xr:uid="{F437C813-83A5-4049-877D-5838F5142AE5}">
      <formula1>Training</formula1>
    </dataValidation>
    <dataValidation type="list" allowBlank="1" showInputMessage="1" showErrorMessage="1" sqref="J111:J1048576 J10:J59" xr:uid="{8D96CAB2-76E2-466F-AB4A-16347AA05047}">
      <formula1>Equipment</formula1>
    </dataValidation>
    <dataValidation type="list" allowBlank="1" showInputMessage="1" showErrorMessage="1" sqref="G111:G1048576 G10:G59" xr:uid="{B93812A0-55C4-4B73-A8A0-CA04640CD383}">
      <formula1>Organization</formula1>
    </dataValidation>
    <dataValidation type="list" allowBlank="1" showInputMessage="1" showErrorMessage="1" sqref="U111:U1048576 U10:U59" xr:uid="{EC0FD846-3170-4BD9-942A-EDEF4B88AEA2}">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961523DD-65AE-46E9-BB3B-7315979AE92D}">
      <formula1>0</formula1>
      <formula2>1000000000</formula2>
    </dataValidation>
    <dataValidation allowBlank="1" showInputMessage="1" showErrorMessage="1" errorTitle="Error" error="Field fills in automatically from Summary tab. Please enter Project Name on Summary tab." sqref="C2" xr:uid="{01316F59-828A-460E-84C5-329DD929D133}"/>
  </dataValidations>
  <pageMargins left="0.7" right="0.7" top="0.75" bottom="0.75" header="0.3" footer="0.3"/>
  <pageSetup scale="2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49CC5-A448-44CB-9127-4B6F3DA48434}">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7</v>
      </c>
      <c r="E5" s="169">
        <f>Summary!C18</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547AE-23F8-40F3-B6B5-FF738693EDA0}">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127</v>
      </c>
      <c r="C2" s="146">
        <f>Summary!C19</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allowBlank="1" showInputMessage="1" showErrorMessage="1" errorTitle="Error" error="Field fills in automatically from Summary tab. Please enter Project Name on Summary tab." sqref="C2" xr:uid="{E94159EF-77D3-4B33-AC66-F968657B417B}"/>
    <dataValidation type="whole" allowBlank="1" showInputMessage="1" showErrorMessage="1" error="Enter full dollar amount only." sqref="O111:O1048576 K111:K1048576 D111:D1048576 K10:K59 D10:D59 O10:O59 S10:S59 S111:S1048576 H10:H59 U10:V59 H111:H1048576 U111:V1048576 U3:V7 H3:H7 D3:D7 K3:K7 O3:O7 S3:S7" xr:uid="{45A4DF0C-4327-459A-8C90-1517EB34C9AC}">
      <formula1>0</formula1>
      <formula2>1000000000</formula2>
    </dataValidation>
    <dataValidation type="list" allowBlank="1" showInputMessage="1" showErrorMessage="1" sqref="U111:U1048576 U10:U59" xr:uid="{C3B63F8C-1EBC-4390-8FB4-4FFD9E743913}">
      <formula1>Admin</formula1>
    </dataValidation>
    <dataValidation type="list" allowBlank="1" showInputMessage="1" showErrorMessage="1" sqref="G111:G1048576 G10:G59" xr:uid="{DFC34506-01DC-41BB-A774-AC52A002092E}">
      <formula1>Organization</formula1>
    </dataValidation>
    <dataValidation type="list" allowBlank="1" showInputMessage="1" showErrorMessage="1" sqref="J111:J1048576 J10:J59" xr:uid="{A6BC4DAF-75FA-402F-B1FB-9BCA185A84C2}">
      <formula1>Equipment</formula1>
    </dataValidation>
    <dataValidation type="list" allowBlank="1" showInputMessage="1" showErrorMessage="1" sqref="N111:N1048576 N10:N59" xr:uid="{0A76DD0E-57AA-4876-94D2-F6F28663FB5B}">
      <formula1>Training</formula1>
    </dataValidation>
    <dataValidation type="list" allowBlank="1" showInputMessage="1" showErrorMessage="1" sqref="R111:R1048576 R10:R59" xr:uid="{6AB81E9F-B002-490F-A5AF-0FA281965994}">
      <formula1>Exercise</formula1>
    </dataValidation>
    <dataValidation type="list" allowBlank="1" showInputMessage="1" showErrorMessage="1" sqref="C111:C1048576 C10:C59" xr:uid="{26927B0E-4FAE-4CE4-8594-2CFF082ADDC4}">
      <formula1>Planning</formula1>
    </dataValidation>
    <dataValidation type="list" allowBlank="1" showInputMessage="1" showErrorMessage="1" sqref="M111:M1048576 I111:I1048576 F111:F1048576 B111:B1048576 Q10:Q59 I10:I59 M10:M59 F10:F59 Q111:Q1048576 B10:B59" xr:uid="{E1F967E1-75E4-4629-9FB7-9CBDF83A2C3C}">
      <formula1>Discipline</formula1>
    </dataValidation>
  </dataValidations>
  <pageMargins left="0.7" right="0.7" top="0.75" bottom="0.75" header="0.3" footer="0.3"/>
  <pageSetup scale="2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F13A6-FB22-4517-A386-B35ABCE6E9D9}">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8</v>
      </c>
      <c r="E5" s="169">
        <f>Summary!C19</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77F3-136E-4A59-8E6D-9FF5B66CC432}">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128</v>
      </c>
      <c r="C2" s="146">
        <f>Summary!C20</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type="list" allowBlank="1" showInputMessage="1" showErrorMessage="1" sqref="M111:M1048576 I111:I1048576 F111:F1048576 B111:B1048576 Q10:Q59 I10:I59 M10:M59 F10:F59 Q111:Q1048576 B10:B59" xr:uid="{262C9340-C146-496F-9BF4-E10B4EB00B06}">
      <formula1>Discipline</formula1>
    </dataValidation>
    <dataValidation type="list" allowBlank="1" showInputMessage="1" showErrorMessage="1" sqref="C111:C1048576 C10:C59" xr:uid="{977B4BF8-1C17-4B7D-85C3-55FDDA05EDF2}">
      <formula1>Planning</formula1>
    </dataValidation>
    <dataValidation type="list" allowBlank="1" showInputMessage="1" showErrorMessage="1" sqref="R111:R1048576 R10:R59" xr:uid="{36A72EB2-1BE7-4416-9022-0B4E53A88709}">
      <formula1>Exercise</formula1>
    </dataValidation>
    <dataValidation type="list" allowBlank="1" showInputMessage="1" showErrorMessage="1" sqref="N111:N1048576 N10:N59" xr:uid="{68F3B77A-BB43-498D-9135-8238CE50A8EF}">
      <formula1>Training</formula1>
    </dataValidation>
    <dataValidation type="list" allowBlank="1" showInputMessage="1" showErrorMessage="1" sqref="J111:J1048576 J10:J59" xr:uid="{CED096C6-FB17-4D2B-9D6E-BD8CD8341093}">
      <formula1>Equipment</formula1>
    </dataValidation>
    <dataValidation type="list" allowBlank="1" showInputMessage="1" showErrorMessage="1" sqref="G111:G1048576 G10:G59" xr:uid="{E156156A-0432-4C84-8485-0F846074352E}">
      <formula1>Organization</formula1>
    </dataValidation>
    <dataValidation type="list" allowBlank="1" showInputMessage="1" showErrorMessage="1" sqref="U111:U1048576 U10:U59" xr:uid="{52CE2753-2394-4568-B2E4-7F2B17887C28}">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51C78CF7-4338-4D41-9F3F-EC9F66CE9625}">
      <formula1>0</formula1>
      <formula2>1000000000</formula2>
    </dataValidation>
    <dataValidation allowBlank="1" showInputMessage="1" showErrorMessage="1" errorTitle="Error" error="Field fills in automatically from Summary tab. Please enter Project Name on Summary tab." sqref="C2" xr:uid="{4B3EF853-42DB-4C6D-B113-D54CF748D532}"/>
  </dataValidations>
  <pageMargins left="0.7" right="0.7" top="0.75" bottom="0.75" header="0.3" footer="0.3"/>
  <pageSetup scale="2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E1C78-4F0C-470A-B0B1-3154B208C4AA}">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9</v>
      </c>
      <c r="E5" s="169">
        <f>Summary!C20</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BF659-7E02-4480-B085-84CC3A86A06B}">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85</v>
      </c>
      <c r="C2" s="146">
        <f>Summary!C12</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M8:P8"/>
    <mergeCell ref="I8:L8"/>
    <mergeCell ref="F8:H8"/>
    <mergeCell ref="Q8:T8"/>
  </mergeCells>
  <dataValidations count="9">
    <dataValidation type="list" allowBlank="1" showInputMessage="1" showErrorMessage="1" sqref="M111:M1048576 I111:I1048576 F111:F1048576 B111:B1048576 Q10:Q59 I10:I59 M10:M59 F10:F59 Q111:Q1048576 B10:B59" xr:uid="{9862089A-AF3D-4D0D-8FB2-D6FA605B217A}">
      <formula1>Discipline</formula1>
    </dataValidation>
    <dataValidation type="list" allowBlank="1" showInputMessage="1" showErrorMessage="1" sqref="C111:C1048576 C10:C59" xr:uid="{7797B4C9-1E50-42F2-B556-D04347285FBE}">
      <formula1>Planning</formula1>
    </dataValidation>
    <dataValidation type="list" allowBlank="1" showInputMessage="1" showErrorMessage="1" sqref="R111:R1048576 R10:R59" xr:uid="{5FD988FD-601C-42E7-BEB6-0F9CD4EB6B0D}">
      <formula1>Exercise</formula1>
    </dataValidation>
    <dataValidation type="list" allowBlank="1" showInputMessage="1" showErrorMessage="1" sqref="N111:N1048576 N10:N59" xr:uid="{A151E514-E73C-43FB-899A-F5B20903CBF4}">
      <formula1>Training</formula1>
    </dataValidation>
    <dataValidation type="list" allowBlank="1" showInputMessage="1" showErrorMessage="1" sqref="J111:J1048576 J10:J59" xr:uid="{7DDE7992-11BC-4FED-BC92-551E3119A20A}">
      <formula1>Equipment</formula1>
    </dataValidation>
    <dataValidation type="list" allowBlank="1" showInputMessage="1" showErrorMessage="1" sqref="G111:G1048576 G10:G59" xr:uid="{30469843-74CE-4609-8783-7347EB168817}">
      <formula1>Organization</formula1>
    </dataValidation>
    <dataValidation type="list" allowBlank="1" showInputMessage="1" showErrorMessage="1" sqref="U111:U1048576 U10:U59" xr:uid="{8DB8B039-3122-4E15-9A62-6A64E2EC7E3D}">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77FF3723-68EF-4306-A8BD-BB2E00111C37}">
      <formula1>0</formula1>
      <formula2>1000000000</formula2>
    </dataValidation>
    <dataValidation allowBlank="1" showInputMessage="1" showErrorMessage="1" errorTitle="Error" error="Field fills in automatically from Summary tab. Please enter Project Name on Summary tab." sqref="C2" xr:uid="{357F2074-58F1-4BDA-BEC9-3960AB408597}"/>
  </dataValidations>
  <pageMargins left="0.7" right="0.7" top="0.75" bottom="0.75" header="0.3" footer="0.3"/>
  <pageSetup scale="27"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7065-AE76-48F7-87FE-894E61690BD6}">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129</v>
      </c>
      <c r="C2" s="146">
        <f>Summary!C21</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allowBlank="1" showInputMessage="1" showErrorMessage="1" errorTitle="Error" error="Field fills in automatically from Summary tab. Please enter Project Name on Summary tab." sqref="C2" xr:uid="{95D938F7-3E87-4397-B5FB-82121137F999}"/>
    <dataValidation type="whole" allowBlank="1" showInputMessage="1" showErrorMessage="1" error="Enter full dollar amount only." sqref="O111:O1048576 K111:K1048576 D111:D1048576 K10:K59 D10:D59 O10:O59 S10:S59 S111:S1048576 H10:H59 U10:V59 H111:H1048576 U111:V1048576 U3:V7 H3:H7 D3:D7 K3:K7 O3:O7 S3:S7" xr:uid="{82D5B962-6BED-4DE1-9CE9-C27596D8F1F0}">
      <formula1>0</formula1>
      <formula2>1000000000</formula2>
    </dataValidation>
    <dataValidation type="list" allowBlank="1" showInputMessage="1" showErrorMessage="1" sqref="U111:U1048576 U10:U59" xr:uid="{CA09462D-F9A4-4970-9AEB-B867B14B87D2}">
      <formula1>Admin</formula1>
    </dataValidation>
    <dataValidation type="list" allowBlank="1" showInputMessage="1" showErrorMessage="1" sqref="G111:G1048576 G10:G59" xr:uid="{BF294001-3256-4E4A-9EBB-48ED01AA623F}">
      <formula1>Organization</formula1>
    </dataValidation>
    <dataValidation type="list" allowBlank="1" showInputMessage="1" showErrorMessage="1" sqref="J111:J1048576 J10:J59" xr:uid="{C249A981-1AE4-4E5B-A3C9-DE0453804673}">
      <formula1>Equipment</formula1>
    </dataValidation>
    <dataValidation type="list" allowBlank="1" showInputMessage="1" showErrorMessage="1" sqref="N111:N1048576 N10:N59" xr:uid="{A9266CE7-9B5D-4106-93AD-8DFBA545D55E}">
      <formula1>Training</formula1>
    </dataValidation>
    <dataValidation type="list" allowBlank="1" showInputMessage="1" showErrorMessage="1" sqref="R111:R1048576 R10:R59" xr:uid="{9D6475EA-8F54-4C82-8002-17BB9F1C5B35}">
      <formula1>Exercise</formula1>
    </dataValidation>
    <dataValidation type="list" allowBlank="1" showInputMessage="1" showErrorMessage="1" sqref="C111:C1048576 C10:C59" xr:uid="{8E627271-D7AC-4B02-ADB1-E03B05E10156}">
      <formula1>Planning</formula1>
    </dataValidation>
    <dataValidation type="list" allowBlank="1" showInputMessage="1" showErrorMessage="1" sqref="M111:M1048576 I111:I1048576 F111:F1048576 B111:B1048576 Q10:Q59 I10:I59 M10:M59 F10:F59 Q111:Q1048576 B10:B59" xr:uid="{30553D80-A01F-43B7-B8CF-17560D75BBB3}">
      <formula1>Discipline</formula1>
    </dataValidation>
  </dataValidations>
  <pageMargins left="0.7" right="0.7" top="0.75" bottom="0.75" header="0.3" footer="0.3"/>
  <pageSetup scale="2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AE6C1-EDD3-4EB8-A9AC-BEA07974B8EB}">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10</v>
      </c>
      <c r="E5" s="169">
        <f>Summary!C21</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BBD3A-58D9-4EF3-929A-D46DDDBB9BEC}">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130</v>
      </c>
      <c r="C2" s="146">
        <f>Summary!C22</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type="list" allowBlank="1" showInputMessage="1" showErrorMessage="1" sqref="M111:M1048576 I111:I1048576 F111:F1048576 B111:B1048576 Q10:Q59 I10:I59 M10:M59 F10:F59 Q111:Q1048576 B10:B59" xr:uid="{3C44E6DB-37F6-4B2C-851D-7EDDF2784646}">
      <formula1>Discipline</formula1>
    </dataValidation>
    <dataValidation type="list" allowBlank="1" showInputMessage="1" showErrorMessage="1" sqref="C111:C1048576 C10:C59" xr:uid="{134BBDEC-37C2-4B12-A1FE-3CDC0A74618C}">
      <formula1>Planning</formula1>
    </dataValidation>
    <dataValidation type="list" allowBlank="1" showInputMessage="1" showErrorMessage="1" sqref="R111:R1048576 R10:R59" xr:uid="{51CD2CAA-1E37-4C72-97BD-E1625BF9DCC6}">
      <formula1>Exercise</formula1>
    </dataValidation>
    <dataValidation type="list" allowBlank="1" showInputMessage="1" showErrorMessage="1" sqref="N111:N1048576 N10:N59" xr:uid="{7F8EEEBA-E41E-46E5-A41D-9C2BDDC92A16}">
      <formula1>Training</formula1>
    </dataValidation>
    <dataValidation type="list" allowBlank="1" showInputMessage="1" showErrorMessage="1" sqref="J111:J1048576 J10:J59" xr:uid="{CC945522-3ED8-417B-93D3-ADAD05466953}">
      <formula1>Equipment</formula1>
    </dataValidation>
    <dataValidation type="list" allowBlank="1" showInputMessage="1" showErrorMessage="1" sqref="G111:G1048576 G10:G59" xr:uid="{3740DBA5-3B09-47F1-A1AD-6323B0DF39A2}">
      <formula1>Organization</formula1>
    </dataValidation>
    <dataValidation type="list" allowBlank="1" showInputMessage="1" showErrorMessage="1" sqref="U111:U1048576 U10:U59" xr:uid="{D45C38B9-76D7-4850-8A45-C7193C3C43A0}">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23F37EBE-81C2-43A8-9784-5DDC80781BE1}">
      <formula1>0</formula1>
      <formula2>1000000000</formula2>
    </dataValidation>
    <dataValidation allowBlank="1" showInputMessage="1" showErrorMessage="1" errorTitle="Error" error="Field fills in automatically from Summary tab. Please enter Project Name on Summary tab." sqref="C2" xr:uid="{D273D203-D70B-4C6F-879F-A07F2214845A}"/>
  </dataValidations>
  <pageMargins left="0.7" right="0.7" top="0.75" bottom="0.75" header="0.3" footer="0.3"/>
  <pageSetup scale="2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151C0-EB78-429C-8F2E-94A8CF7FACBC}">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11</v>
      </c>
      <c r="E5" s="169">
        <f>Summary!C22</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DD2D4-D0B1-4764-9C08-11F2B79CA0AC}">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131</v>
      </c>
      <c r="C2" s="146">
        <f>Summary!C23</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allowBlank="1" showInputMessage="1" showErrorMessage="1" errorTitle="Error" error="Field fills in automatically from Summary tab. Please enter Project Name on Summary tab." sqref="C2" xr:uid="{D3670647-0297-4E6B-A689-E80A8D26F6DD}"/>
    <dataValidation type="whole" allowBlank="1" showInputMessage="1" showErrorMessage="1" error="Enter full dollar amount only." sqref="O111:O1048576 K111:K1048576 D111:D1048576 K10:K59 D10:D59 O10:O59 S10:S59 S111:S1048576 H10:H59 U10:V59 H111:H1048576 U111:V1048576 U3:V7 H3:H7 D3:D7 K3:K7 O3:O7 S3:S7" xr:uid="{1ACD816D-7A4E-43E3-B293-7AEB3BF58A60}">
      <formula1>0</formula1>
      <formula2>1000000000</formula2>
    </dataValidation>
    <dataValidation type="list" allowBlank="1" showInputMessage="1" showErrorMessage="1" sqref="U111:U1048576 U10:U59" xr:uid="{2333AC58-2D35-4584-A3A3-C3279496D5FF}">
      <formula1>Admin</formula1>
    </dataValidation>
    <dataValidation type="list" allowBlank="1" showInputMessage="1" showErrorMessage="1" sqref="G111:G1048576 G10:G59" xr:uid="{00FD631F-6A77-4EBD-B366-3EF8A400BFF8}">
      <formula1>Organization</formula1>
    </dataValidation>
    <dataValidation type="list" allowBlank="1" showInputMessage="1" showErrorMessage="1" sqref="J111:J1048576 J10:J59" xr:uid="{9A222B68-3CBE-4227-9C5D-25ABFB994C63}">
      <formula1>Equipment</formula1>
    </dataValidation>
    <dataValidation type="list" allowBlank="1" showInputMessage="1" showErrorMessage="1" sqref="N111:N1048576 N10:N59" xr:uid="{90F656E6-8C84-4661-9BE7-359D47E13E64}">
      <formula1>Training</formula1>
    </dataValidation>
    <dataValidation type="list" allowBlank="1" showInputMessage="1" showErrorMessage="1" sqref="R111:R1048576 R10:R59" xr:uid="{76AB2D54-1F2B-4714-BCD9-6340B6267379}">
      <formula1>Exercise</formula1>
    </dataValidation>
    <dataValidation type="list" allowBlank="1" showInputMessage="1" showErrorMessage="1" sqref="C111:C1048576 C10:C59" xr:uid="{45BE0396-0DB4-4160-8022-583FDBCF4FBD}">
      <formula1>Planning</formula1>
    </dataValidation>
    <dataValidation type="list" allowBlank="1" showInputMessage="1" showErrorMessage="1" sqref="M111:M1048576 I111:I1048576 F111:F1048576 B111:B1048576 Q10:Q59 I10:I59 M10:M59 F10:F59 Q111:Q1048576 B10:B59" xr:uid="{1CDA33A6-770E-494D-B0F1-1AC891C03AE2}">
      <formula1>Discipline</formula1>
    </dataValidation>
  </dataValidations>
  <pageMargins left="0.7" right="0.7" top="0.75" bottom="0.75" header="0.3" footer="0.3"/>
  <pageSetup scale="2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BCB-4739-43E2-8436-36FC734396BF}">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12</v>
      </c>
      <c r="E5" s="169">
        <f>Summary!C23</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3"/>
  <sheetViews>
    <sheetView workbookViewId="0">
      <selection activeCell="B3" sqref="B3"/>
    </sheetView>
  </sheetViews>
  <sheetFormatPr defaultColWidth="9.140625" defaultRowHeight="15" x14ac:dyDescent="0.25"/>
  <cols>
    <col min="1" max="1" width="3.140625" style="67" customWidth="1"/>
    <col min="2" max="2" width="49.5703125" style="45" customWidth="1"/>
    <col min="3" max="3" width="2.7109375" style="67" customWidth="1"/>
    <col min="4" max="4" width="53.85546875" style="45" customWidth="1"/>
    <col min="5" max="5" width="2.5703125" style="67" customWidth="1"/>
    <col min="6" max="6" width="64.85546875" style="45" customWidth="1"/>
    <col min="7" max="7" width="2.5703125" style="67" customWidth="1"/>
    <col min="8" max="16384" width="9.140625" style="45"/>
  </cols>
  <sheetData>
    <row r="1" spans="2:7" x14ac:dyDescent="0.25">
      <c r="B1" s="41" t="s">
        <v>1</v>
      </c>
      <c r="D1" s="41" t="s">
        <v>0</v>
      </c>
      <c r="F1" s="41" t="s">
        <v>14</v>
      </c>
      <c r="G1" s="68"/>
    </row>
    <row r="2" spans="2:7" x14ac:dyDescent="0.25">
      <c r="B2" s="45" t="s">
        <v>3</v>
      </c>
      <c r="D2" s="45" t="s">
        <v>56</v>
      </c>
      <c r="E2" s="67" t="s">
        <v>95</v>
      </c>
      <c r="F2" s="45" t="s">
        <v>104</v>
      </c>
    </row>
    <row r="3" spans="2:7" x14ac:dyDescent="0.25">
      <c r="B3" s="45" t="s">
        <v>53</v>
      </c>
      <c r="D3" s="45" t="s">
        <v>88</v>
      </c>
      <c r="F3" s="45" t="s">
        <v>105</v>
      </c>
    </row>
    <row r="4" spans="2:7" x14ac:dyDescent="0.25">
      <c r="B4" s="45" t="s">
        <v>4</v>
      </c>
      <c r="D4" s="45" t="s">
        <v>89</v>
      </c>
      <c r="F4" s="45" t="s">
        <v>106</v>
      </c>
    </row>
    <row r="5" spans="2:7" x14ac:dyDescent="0.25">
      <c r="B5" s="45" t="s">
        <v>54</v>
      </c>
      <c r="D5" s="45" t="s">
        <v>90</v>
      </c>
      <c r="F5" s="45" t="s">
        <v>71</v>
      </c>
    </row>
    <row r="6" spans="2:7" x14ac:dyDescent="0.25">
      <c r="B6" s="45" t="s">
        <v>55</v>
      </c>
      <c r="D6" s="45" t="s">
        <v>91</v>
      </c>
      <c r="F6" s="45" t="s">
        <v>72</v>
      </c>
    </row>
    <row r="7" spans="2:7" x14ac:dyDescent="0.25">
      <c r="B7" s="45" t="s">
        <v>5</v>
      </c>
      <c r="D7" s="45" t="s">
        <v>92</v>
      </c>
      <c r="F7" s="45" t="s">
        <v>82</v>
      </c>
    </row>
    <row r="8" spans="2:7" x14ac:dyDescent="0.25">
      <c r="B8" s="45" t="s">
        <v>69</v>
      </c>
      <c r="D8" s="45" t="s">
        <v>93</v>
      </c>
      <c r="E8" s="67" t="s">
        <v>95</v>
      </c>
      <c r="F8" s="45" t="s">
        <v>73</v>
      </c>
    </row>
    <row r="9" spans="2:7" x14ac:dyDescent="0.25">
      <c r="B9" s="45" t="s">
        <v>6</v>
      </c>
      <c r="C9" s="67" t="s">
        <v>95</v>
      </c>
      <c r="D9" s="45" t="s">
        <v>94</v>
      </c>
      <c r="E9" s="67" t="s">
        <v>95</v>
      </c>
      <c r="F9" s="45" t="s">
        <v>100</v>
      </c>
    </row>
    <row r="10" spans="2:7" x14ac:dyDescent="0.25">
      <c r="B10" s="45" t="s">
        <v>7</v>
      </c>
      <c r="D10" s="45" t="s">
        <v>96</v>
      </c>
      <c r="F10" s="45" t="s">
        <v>74</v>
      </c>
    </row>
    <row r="11" spans="2:7" x14ac:dyDescent="0.25">
      <c r="B11" s="45" t="s">
        <v>102</v>
      </c>
      <c r="D11" s="45" t="s">
        <v>97</v>
      </c>
    </row>
    <row r="12" spans="2:7" x14ac:dyDescent="0.25">
      <c r="B12" s="45" t="s">
        <v>103</v>
      </c>
      <c r="D12" s="45" t="s">
        <v>98</v>
      </c>
    </row>
    <row r="13" spans="2:7" x14ac:dyDescent="0.25">
      <c r="B13" s="45" t="s">
        <v>8</v>
      </c>
      <c r="C13" s="67" t="s">
        <v>95</v>
      </c>
      <c r="D13" s="45" t="s">
        <v>99</v>
      </c>
    </row>
    <row r="14" spans="2:7" x14ac:dyDescent="0.25">
      <c r="B14" s="45" t="s">
        <v>9</v>
      </c>
      <c r="D14" s="45" t="s">
        <v>68</v>
      </c>
    </row>
    <row r="15" spans="2:7" x14ac:dyDescent="0.25">
      <c r="B15" s="45" t="s">
        <v>10</v>
      </c>
      <c r="C15" s="67" t="s">
        <v>95</v>
      </c>
      <c r="D15" s="45" t="s">
        <v>100</v>
      </c>
    </row>
    <row r="16" spans="2:7" x14ac:dyDescent="0.25">
      <c r="B16" s="45" t="s">
        <v>70</v>
      </c>
      <c r="D16" s="45" t="s">
        <v>101</v>
      </c>
    </row>
    <row r="19" spans="2:8" x14ac:dyDescent="0.25">
      <c r="B19" s="41" t="s">
        <v>13</v>
      </c>
      <c r="D19" s="41" t="s">
        <v>12</v>
      </c>
      <c r="F19" s="41" t="s">
        <v>11</v>
      </c>
      <c r="G19" s="68"/>
      <c r="H19" s="41" t="s">
        <v>15</v>
      </c>
    </row>
    <row r="20" spans="2:8" x14ac:dyDescent="0.25">
      <c r="B20" s="45" t="s">
        <v>60</v>
      </c>
      <c r="D20" s="45" t="s">
        <v>77</v>
      </c>
      <c r="F20" s="45" t="s">
        <v>36</v>
      </c>
      <c r="G20" s="67" t="s">
        <v>95</v>
      </c>
      <c r="H20" s="45" t="s">
        <v>84</v>
      </c>
    </row>
    <row r="21" spans="2:8" x14ac:dyDescent="0.25">
      <c r="B21" s="45" t="s">
        <v>18</v>
      </c>
      <c r="C21" s="67" t="s">
        <v>95</v>
      </c>
      <c r="D21" s="45" t="s">
        <v>78</v>
      </c>
      <c r="F21" s="45" t="s">
        <v>58</v>
      </c>
      <c r="H21" s="45" t="s">
        <v>110</v>
      </c>
    </row>
    <row r="22" spans="2:8" x14ac:dyDescent="0.25">
      <c r="B22" s="45" t="s">
        <v>19</v>
      </c>
      <c r="C22" s="67" t="s">
        <v>95</v>
      </c>
      <c r="D22" s="45" t="s">
        <v>79</v>
      </c>
      <c r="E22" s="67" t="s">
        <v>95</v>
      </c>
      <c r="F22" s="45" t="s">
        <v>81</v>
      </c>
      <c r="G22" s="67" t="s">
        <v>95</v>
      </c>
      <c r="H22" s="45" t="s">
        <v>111</v>
      </c>
    </row>
    <row r="23" spans="2:8" x14ac:dyDescent="0.25">
      <c r="B23" s="45" t="s">
        <v>20</v>
      </c>
      <c r="D23" s="45" t="s">
        <v>57</v>
      </c>
      <c r="E23" s="67" t="s">
        <v>95</v>
      </c>
      <c r="F23" s="45" t="s">
        <v>83</v>
      </c>
      <c r="H23" s="45" t="s">
        <v>16</v>
      </c>
    </row>
    <row r="24" spans="2:8" x14ac:dyDescent="0.25">
      <c r="B24" s="45" t="s">
        <v>21</v>
      </c>
      <c r="D24" s="45" t="s">
        <v>80</v>
      </c>
      <c r="F24" s="45" t="s">
        <v>37</v>
      </c>
      <c r="H24" s="45" t="s">
        <v>62</v>
      </c>
    </row>
    <row r="25" spans="2:8" x14ac:dyDescent="0.25">
      <c r="B25" s="45" t="s">
        <v>22</v>
      </c>
      <c r="C25" s="67" t="s">
        <v>95</v>
      </c>
      <c r="D25" s="45" t="s">
        <v>81</v>
      </c>
      <c r="F25" s="45" t="s">
        <v>16</v>
      </c>
      <c r="H25" s="45" t="s">
        <v>112</v>
      </c>
    </row>
    <row r="26" spans="2:8" x14ac:dyDescent="0.25">
      <c r="B26" s="45" t="s">
        <v>23</v>
      </c>
      <c r="D26" s="45" t="s">
        <v>16</v>
      </c>
      <c r="F26" s="45" t="s">
        <v>35</v>
      </c>
      <c r="H26" s="45" t="s">
        <v>113</v>
      </c>
    </row>
    <row r="27" spans="2:8" x14ac:dyDescent="0.25">
      <c r="B27" s="45" t="s">
        <v>24</v>
      </c>
      <c r="D27" s="45" t="s">
        <v>35</v>
      </c>
      <c r="F27" s="45" t="s">
        <v>109</v>
      </c>
      <c r="H27" s="45" t="s">
        <v>114</v>
      </c>
    </row>
    <row r="28" spans="2:8" x14ac:dyDescent="0.25">
      <c r="B28" s="45" t="s">
        <v>25</v>
      </c>
      <c r="D28" s="45" t="s">
        <v>108</v>
      </c>
      <c r="E28" s="67" t="s">
        <v>95</v>
      </c>
      <c r="F28" s="45" t="s">
        <v>100</v>
      </c>
      <c r="G28" s="67" t="s">
        <v>95</v>
      </c>
      <c r="H28" s="45" t="s">
        <v>100</v>
      </c>
    </row>
    <row r="29" spans="2:8" x14ac:dyDescent="0.25">
      <c r="B29" s="45" t="s">
        <v>26</v>
      </c>
      <c r="D29" s="45" t="s">
        <v>109</v>
      </c>
    </row>
    <row r="30" spans="2:8" x14ac:dyDescent="0.25">
      <c r="B30" s="45" t="s">
        <v>61</v>
      </c>
      <c r="C30" s="67" t="s">
        <v>95</v>
      </c>
      <c r="D30" s="45" t="s">
        <v>100</v>
      </c>
    </row>
    <row r="31" spans="2:8" x14ac:dyDescent="0.25">
      <c r="B31" s="45" t="s">
        <v>27</v>
      </c>
    </row>
    <row r="32" spans="2:8" x14ac:dyDescent="0.25">
      <c r="B32" s="45" t="s">
        <v>28</v>
      </c>
    </row>
    <row r="33" spans="1:2" x14ac:dyDescent="0.25">
      <c r="B33" s="45" t="s">
        <v>76</v>
      </c>
    </row>
    <row r="34" spans="1:2" x14ac:dyDescent="0.25">
      <c r="B34" s="45" t="s">
        <v>75</v>
      </c>
    </row>
    <row r="35" spans="1:2" x14ac:dyDescent="0.25">
      <c r="B35" s="45" t="s">
        <v>59</v>
      </c>
    </row>
    <row r="36" spans="1:2" x14ac:dyDescent="0.25">
      <c r="B36" s="45" t="s">
        <v>29</v>
      </c>
    </row>
    <row r="37" spans="1:2" x14ac:dyDescent="0.25">
      <c r="B37" s="45" t="s">
        <v>30</v>
      </c>
    </row>
    <row r="38" spans="1:2" x14ac:dyDescent="0.25">
      <c r="B38" s="45" t="s">
        <v>31</v>
      </c>
    </row>
    <row r="39" spans="1:2" x14ac:dyDescent="0.25">
      <c r="B39" s="45" t="s">
        <v>32</v>
      </c>
    </row>
    <row r="40" spans="1:2" x14ac:dyDescent="0.25">
      <c r="B40" s="45" t="s">
        <v>33</v>
      </c>
    </row>
    <row r="41" spans="1:2" x14ac:dyDescent="0.25">
      <c r="B41" s="45" t="s">
        <v>34</v>
      </c>
    </row>
    <row r="42" spans="1:2" x14ac:dyDescent="0.25">
      <c r="B42" s="45" t="s">
        <v>107</v>
      </c>
    </row>
    <row r="43" spans="1:2" x14ac:dyDescent="0.25">
      <c r="A43" s="67" t="s">
        <v>95</v>
      </c>
      <c r="B43" s="45" t="s">
        <v>17</v>
      </c>
    </row>
  </sheetData>
  <sortState xmlns:xlrd2="http://schemas.microsoft.com/office/spreadsheetml/2017/richdata2" ref="F20:F29">
    <sortCondition ref="F20"/>
  </sortState>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D05D5-5587-4847-BFF9-A20B32986167}">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1</v>
      </c>
      <c r="E5" s="169">
        <f>Summary!C12</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7:I7"/>
    <mergeCell ref="K7:K17"/>
    <mergeCell ref="C8:I8"/>
    <mergeCell ref="C9:I9"/>
    <mergeCell ref="C10:I10"/>
    <mergeCell ref="C11:I11"/>
    <mergeCell ref="C17:I17"/>
    <mergeCell ref="C12:I12"/>
    <mergeCell ref="C13:I13"/>
    <mergeCell ref="C14:I14"/>
    <mergeCell ref="C15:I15"/>
    <mergeCell ref="C16:I16"/>
    <mergeCell ref="B3:C3"/>
    <mergeCell ref="D3:E3"/>
    <mergeCell ref="B2:C2"/>
    <mergeCell ref="D2:I2"/>
    <mergeCell ref="E5:I5"/>
    <mergeCell ref="B5:C5"/>
  </mergeCells>
  <printOptions horizontalCentered="1"/>
  <pageMargins left="0" right="0" top="0.5" bottom="0.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F3023-6C7F-4E0A-A17E-1C85F6A36829}">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121</v>
      </c>
      <c r="C2" s="146">
        <f>Summary!C13</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allowBlank="1" showInputMessage="1" showErrorMessage="1" errorTitle="Error" error="Field fills in automatically from Summary tab. Please enter Project Name on Summary tab." sqref="C2" xr:uid="{6EF0F48D-794A-40EA-B5E5-E41DB07A818C}"/>
    <dataValidation type="whole" allowBlank="1" showInputMessage="1" showErrorMessage="1" error="Enter full dollar amount only." sqref="O111:O1048576 K111:K1048576 D111:D1048576 K10:K59 D10:D59 O10:O59 S10:S59 S111:S1048576 H10:H59 U10:V59 H111:H1048576 U111:V1048576 U3:V7 H3:H7 D3:D7 K3:K7 O3:O7 S3:S7" xr:uid="{569C7007-823A-47E1-8729-11FB596A0F17}">
      <formula1>0</formula1>
      <formula2>1000000000</formula2>
    </dataValidation>
    <dataValidation type="list" allowBlank="1" showInputMessage="1" showErrorMessage="1" sqref="U111:U1048576 U10:U59" xr:uid="{BED4DFF1-91C1-420D-9A58-355DF43574E5}">
      <formula1>Admin</formula1>
    </dataValidation>
    <dataValidation type="list" allowBlank="1" showInputMessage="1" showErrorMessage="1" sqref="G111:G1048576 G10:G59" xr:uid="{75E4AB4A-AE63-4314-917A-C587811E4DF6}">
      <formula1>Organization</formula1>
    </dataValidation>
    <dataValidation type="list" allowBlank="1" showInputMessage="1" showErrorMessage="1" sqref="J111:J1048576 J10:J59" xr:uid="{E23A9407-5E1B-44D6-883E-25AD9A696E46}">
      <formula1>Equipment</formula1>
    </dataValidation>
    <dataValidation type="list" allowBlank="1" showInputMessage="1" showErrorMessage="1" sqref="N111:N1048576 N10:N59" xr:uid="{DAD2F514-6037-4122-AC10-CBF6EB829ECE}">
      <formula1>Training</formula1>
    </dataValidation>
    <dataValidation type="list" allowBlank="1" showInputMessage="1" showErrorMessage="1" sqref="R111:R1048576 R10:R59" xr:uid="{460CC71D-A5E8-41F7-B425-95FD2BEF220C}">
      <formula1>Exercise</formula1>
    </dataValidation>
    <dataValidation type="list" allowBlank="1" showInputMessage="1" showErrorMessage="1" sqref="C111:C1048576 C10:C59" xr:uid="{54AB9250-2FB9-42B8-B15E-AFE57B6FC43C}">
      <formula1>Planning</formula1>
    </dataValidation>
    <dataValidation type="list" allowBlank="1" showInputMessage="1" showErrorMessage="1" sqref="M111:M1048576 I111:I1048576 F111:F1048576 B111:B1048576 Q10:Q59 I10:I59 M10:M59 F10:F59 Q111:Q1048576 B10:B59" xr:uid="{C6FF4607-A84D-4CCD-9FC4-D7DFE07C7CEF}">
      <formula1>Discipline</formula1>
    </dataValidation>
  </dataValidations>
  <pageMargins left="0.7" right="0.7" top="0.75" bottom="0.75" header="0.3" footer="0.3"/>
  <pageSetup scale="2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BC1C6-CDA5-4D9F-A14F-3338DF045B45}">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2</v>
      </c>
      <c r="E5" s="169">
        <f>Summary!C13</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B090-1322-4536-946D-A0504B8A7017}">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122</v>
      </c>
      <c r="C2" s="146">
        <f>Summary!C14</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type="list" allowBlank="1" showInputMessage="1" showErrorMessage="1" sqref="M111:M1048576 I111:I1048576 F111:F1048576 B111:B1048576 Q10:Q59 I10:I59 M10:M59 F10:F59 Q111:Q1048576 B10:B59" xr:uid="{438E1798-0362-4C85-AF38-4C7F41BF9F83}">
      <formula1>Discipline</formula1>
    </dataValidation>
    <dataValidation type="list" allowBlank="1" showInputMessage="1" showErrorMessage="1" sqref="C111:C1048576 C10:C59" xr:uid="{A693A956-F7A3-4A70-9089-66A79E8A402B}">
      <formula1>Planning</formula1>
    </dataValidation>
    <dataValidation type="list" allowBlank="1" showInputMessage="1" showErrorMessage="1" sqref="R111:R1048576 R10:R59" xr:uid="{C7FB5C6D-A1C3-4D14-92AF-21D8CF698987}">
      <formula1>Exercise</formula1>
    </dataValidation>
    <dataValidation type="list" allowBlank="1" showInputMessage="1" showErrorMessage="1" sqref="N111:N1048576 N10:N59" xr:uid="{E53E5C1B-A800-4E73-B4DE-018979E12968}">
      <formula1>Training</formula1>
    </dataValidation>
    <dataValidation type="list" allowBlank="1" showInputMessage="1" showErrorMessage="1" sqref="J111:J1048576 J10:J59" xr:uid="{2D557D7E-E44D-49B3-ABC7-1D1656691D74}">
      <formula1>Equipment</formula1>
    </dataValidation>
    <dataValidation type="list" allowBlank="1" showInputMessage="1" showErrorMessage="1" sqref="G111:G1048576 G10:G59" xr:uid="{0DD1A390-64F1-45DA-BFAD-B9897E99736A}">
      <formula1>Organization</formula1>
    </dataValidation>
    <dataValidation type="list" allowBlank="1" showInputMessage="1" showErrorMessage="1" sqref="U111:U1048576 U10:U59" xr:uid="{5F84CBDB-CCD0-44E7-9529-E5DC905AB955}">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C455C018-3022-44DF-994A-4BFE4C57E409}">
      <formula1>0</formula1>
      <formula2>1000000000</formula2>
    </dataValidation>
    <dataValidation allowBlank="1" showInputMessage="1" showErrorMessage="1" errorTitle="Error" error="Field fills in automatically from Summary tab. Please enter Project Name on Summary tab." sqref="C2" xr:uid="{3B8D68D8-58A1-495A-9B3E-3ECA69DF1356}"/>
  </dataValidations>
  <pageMargins left="0.7" right="0.7" top="0.75" bottom="0.75" header="0.3" footer="0.3"/>
  <pageSetup scale="2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EBF53-4531-46A1-B63E-C9CF45E1E11A}">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3</v>
      </c>
      <c r="E5" s="169">
        <f>Summary!C14</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D26B1-6E7A-4204-B0E5-E3AF49FA6C72}">
  <sheetPr>
    <tabColor theme="3" tint="0.59999389629810485"/>
  </sheetPr>
  <dimension ref="B1:V63"/>
  <sheetViews>
    <sheetView zoomScaleNormal="100" workbookViewId="0">
      <selection activeCell="C2" sqref="C2"/>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123</v>
      </c>
      <c r="C2" s="146">
        <f>Summary!C15</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120</v>
      </c>
      <c r="D62" s="126">
        <f>SUMIF(C10:C59,"",D10:D59)</f>
        <v>0</v>
      </c>
      <c r="E62" s="124"/>
      <c r="F62" s="124"/>
      <c r="G62" s="125" t="s">
        <v>120</v>
      </c>
      <c r="H62" s="126">
        <f>SUMIF(G10:G59,"",H10:H59)</f>
        <v>0</v>
      </c>
      <c r="I62" s="124"/>
      <c r="J62" s="125" t="s">
        <v>120</v>
      </c>
      <c r="K62" s="126">
        <f>SUMIF(J10:J59,"",K10:K59)</f>
        <v>0</v>
      </c>
      <c r="L62" s="124"/>
      <c r="M62" s="124"/>
      <c r="N62" s="125" t="s">
        <v>120</v>
      </c>
      <c r="O62" s="126">
        <f>SUMIF(N10:N59,"",O10:O59)</f>
        <v>0</v>
      </c>
      <c r="P62" s="124"/>
      <c r="Q62" s="124"/>
      <c r="R62" s="125" t="s">
        <v>120</v>
      </c>
      <c r="S62" s="126">
        <f>SUMIF(R10:R59,"",S10:S59)</f>
        <v>0</v>
      </c>
      <c r="T62" s="124"/>
      <c r="U62" s="125" t="s">
        <v>120</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allowBlank="1" showInputMessage="1" showErrorMessage="1" errorTitle="Error" error="Field fills in automatically from Summary tab. Please enter Project Name on Summary tab." sqref="C2" xr:uid="{55E72624-B50C-4E2B-A155-907BD455549E}"/>
    <dataValidation type="whole" allowBlank="1" showInputMessage="1" showErrorMessage="1" error="Enter full dollar amount only." sqref="O111:O1048576 K111:K1048576 D111:D1048576 K10:K59 D10:D59 O10:O59 S10:S59 S111:S1048576 H10:H59 U10:V59 H111:H1048576 U111:V1048576 U3:V7 H3:H7 D3:D7 K3:K7 O3:O7 S3:S7" xr:uid="{997D2FAD-DEBC-45F6-8679-F3542426930D}">
      <formula1>0</formula1>
      <formula2>1000000000</formula2>
    </dataValidation>
    <dataValidation type="list" allowBlank="1" showInputMessage="1" showErrorMessage="1" sqref="U111:U1048576 U10:U59" xr:uid="{9F259281-2C51-4E30-BE84-583448BD016C}">
      <formula1>Admin</formula1>
    </dataValidation>
    <dataValidation type="list" allowBlank="1" showInputMessage="1" showErrorMessage="1" sqref="G111:G1048576 G10:G59" xr:uid="{F993C751-66D9-4B86-9849-1D26E907BFD4}">
      <formula1>Organization</formula1>
    </dataValidation>
    <dataValidation type="list" allowBlank="1" showInputMessage="1" showErrorMessage="1" sqref="J111:J1048576 J10:J59" xr:uid="{E5D609F7-78AD-4E80-BA3E-7449E47A2923}">
      <formula1>Equipment</formula1>
    </dataValidation>
    <dataValidation type="list" allowBlank="1" showInputMessage="1" showErrorMessage="1" sqref="N111:N1048576 N10:N59" xr:uid="{CFBF0612-4FFF-4BB2-89A8-AF0EBD235934}">
      <formula1>Training</formula1>
    </dataValidation>
    <dataValidation type="list" allowBlank="1" showInputMessage="1" showErrorMessage="1" sqref="R111:R1048576 R10:R59" xr:uid="{CD4E7D53-7BBD-4A10-B782-9D13C4596004}">
      <formula1>Exercise</formula1>
    </dataValidation>
    <dataValidation type="list" allowBlank="1" showInputMessage="1" showErrorMessage="1" sqref="C111:C1048576 C10:C59" xr:uid="{DBF8F041-5DBC-4897-ADA7-13F7E6D642E4}">
      <formula1>Planning</formula1>
    </dataValidation>
    <dataValidation type="list" allowBlank="1" showInputMessage="1" showErrorMessage="1" sqref="M111:M1048576 I111:I1048576 F111:F1048576 B111:B1048576 Q10:Q59 I10:I59 M10:M59 F10:F59 Q111:Q1048576 B10:B59" xr:uid="{71480DCE-23E2-4F89-B784-629F7814CAF1}">
      <formula1>Discipline</formula1>
    </dataValidation>
  </dataValidations>
  <pageMargins left="0.7" right="0.7" top="0.75" bottom="0.75" header="0.3" footer="0.3"/>
  <pageSetup scale="2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4845-99EC-4C6E-A4A5-C2952945C97F}">
  <sheetPr>
    <pageSetUpPr autoPageBreaks="0" fitToPage="1"/>
  </sheetPr>
  <dimension ref="B2:L18"/>
  <sheetViews>
    <sheetView showGridLines="0" showZeros="0" zoomScaleNormal="100" zoomScaleSheetLayoutView="90" workbookViewId="0">
      <selection activeCell="D2" sqref="D2:I2"/>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65" t="s">
        <v>115</v>
      </c>
      <c r="C2" s="165"/>
      <c r="D2" s="166">
        <f>Summary!E5</f>
        <v>0</v>
      </c>
      <c r="E2" s="167"/>
      <c r="F2" s="167"/>
      <c r="G2" s="167"/>
      <c r="H2" s="167"/>
      <c r="I2" s="168"/>
    </row>
    <row r="3" spans="2:12" ht="15.75" x14ac:dyDescent="0.25">
      <c r="B3" s="162" t="s">
        <v>52</v>
      </c>
      <c r="C3" s="162"/>
      <c r="D3" s="163">
        <f>Summary!O5</f>
        <v>2023</v>
      </c>
      <c r="E3" s="164"/>
      <c r="F3" s="83" t="s">
        <v>118</v>
      </c>
      <c r="G3" s="84">
        <v>45170</v>
      </c>
      <c r="H3" s="82" t="s">
        <v>86</v>
      </c>
      <c r="I3" s="85">
        <v>46265</v>
      </c>
    </row>
    <row r="4" spans="2:12" ht="15.75" x14ac:dyDescent="0.25">
      <c r="B4" s="80"/>
      <c r="C4" s="80"/>
      <c r="D4" s="69"/>
      <c r="E4" s="69"/>
      <c r="F4" s="69"/>
      <c r="G4" s="76"/>
      <c r="H4" s="77"/>
      <c r="I4" s="76"/>
      <c r="J4" s="75"/>
    </row>
    <row r="5" spans="2:12" s="57" customFormat="1" ht="15.75" x14ac:dyDescent="0.25">
      <c r="B5" s="172" t="s">
        <v>117</v>
      </c>
      <c r="C5" s="173"/>
      <c r="D5" s="81">
        <v>4</v>
      </c>
      <c r="E5" s="169">
        <f>Summary!C15</f>
        <v>0</v>
      </c>
      <c r="F5" s="170"/>
      <c r="G5" s="170"/>
      <c r="H5" s="170"/>
      <c r="I5" s="171"/>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74" t="s">
        <v>87</v>
      </c>
      <c r="C7" s="175"/>
      <c r="D7" s="175"/>
      <c r="E7" s="175"/>
      <c r="F7" s="175"/>
      <c r="G7" s="175"/>
      <c r="H7" s="175"/>
      <c r="I7" s="176"/>
      <c r="J7" s="58"/>
      <c r="K7" s="177" t="s">
        <v>119</v>
      </c>
      <c r="L7" s="59"/>
    </row>
    <row r="8" spans="2:12" s="57" customFormat="1" ht="34.5" customHeight="1" x14ac:dyDescent="0.25">
      <c r="B8" s="78">
        <v>1</v>
      </c>
      <c r="C8" s="180"/>
      <c r="D8" s="181"/>
      <c r="E8" s="181"/>
      <c r="F8" s="181"/>
      <c r="G8" s="181"/>
      <c r="H8" s="181"/>
      <c r="I8" s="182"/>
      <c r="J8" s="58"/>
      <c r="K8" s="178"/>
      <c r="L8" s="59"/>
    </row>
    <row r="9" spans="2:12" s="57" customFormat="1" ht="34.5" customHeight="1" x14ac:dyDescent="0.25">
      <c r="B9" s="78">
        <v>2</v>
      </c>
      <c r="C9" s="180"/>
      <c r="D9" s="181"/>
      <c r="E9" s="181"/>
      <c r="F9" s="181"/>
      <c r="G9" s="181"/>
      <c r="H9" s="181"/>
      <c r="I9" s="182"/>
      <c r="J9" s="58"/>
      <c r="K9" s="178"/>
      <c r="L9" s="59"/>
    </row>
    <row r="10" spans="2:12" s="57" customFormat="1" ht="34.5" customHeight="1" x14ac:dyDescent="0.25">
      <c r="B10" s="78">
        <v>3</v>
      </c>
      <c r="C10" s="180"/>
      <c r="D10" s="181"/>
      <c r="E10" s="181"/>
      <c r="F10" s="181"/>
      <c r="G10" s="181"/>
      <c r="H10" s="181"/>
      <c r="I10" s="182"/>
      <c r="J10" s="58"/>
      <c r="K10" s="178"/>
      <c r="L10" s="59"/>
    </row>
    <row r="11" spans="2:12" s="57" customFormat="1" ht="34.5" customHeight="1" x14ac:dyDescent="0.25">
      <c r="B11" s="78">
        <v>4</v>
      </c>
      <c r="C11" s="180"/>
      <c r="D11" s="181"/>
      <c r="E11" s="181"/>
      <c r="F11" s="181"/>
      <c r="G11" s="181"/>
      <c r="H11" s="181"/>
      <c r="I11" s="182"/>
      <c r="J11" s="58"/>
      <c r="K11" s="178"/>
      <c r="L11" s="59"/>
    </row>
    <row r="12" spans="2:12" s="57" customFormat="1" ht="34.5" customHeight="1" x14ac:dyDescent="0.25">
      <c r="B12" s="78">
        <v>5</v>
      </c>
      <c r="C12" s="180"/>
      <c r="D12" s="181"/>
      <c r="E12" s="181"/>
      <c r="F12" s="181"/>
      <c r="G12" s="181"/>
      <c r="H12" s="181"/>
      <c r="I12" s="182"/>
      <c r="J12" s="58"/>
      <c r="K12" s="178"/>
      <c r="L12" s="59"/>
    </row>
    <row r="13" spans="2:12" s="57" customFormat="1" ht="34.5" customHeight="1" x14ac:dyDescent="0.25">
      <c r="B13" s="78">
        <v>6</v>
      </c>
      <c r="C13" s="180"/>
      <c r="D13" s="181"/>
      <c r="E13" s="181"/>
      <c r="F13" s="181"/>
      <c r="G13" s="181"/>
      <c r="H13" s="181"/>
      <c r="I13" s="182"/>
      <c r="J13" s="58"/>
      <c r="K13" s="178"/>
      <c r="L13" s="59"/>
    </row>
    <row r="14" spans="2:12" s="57" customFormat="1" ht="34.5" customHeight="1" x14ac:dyDescent="0.25">
      <c r="B14" s="78">
        <v>7</v>
      </c>
      <c r="C14" s="180"/>
      <c r="D14" s="181"/>
      <c r="E14" s="181"/>
      <c r="F14" s="181"/>
      <c r="G14" s="181"/>
      <c r="H14" s="181"/>
      <c r="I14" s="182"/>
      <c r="J14" s="58"/>
      <c r="K14" s="178"/>
      <c r="L14" s="59"/>
    </row>
    <row r="15" spans="2:12" s="57" customFormat="1" ht="34.5" customHeight="1" x14ac:dyDescent="0.25">
      <c r="B15" s="78">
        <v>8</v>
      </c>
      <c r="C15" s="180"/>
      <c r="D15" s="181"/>
      <c r="E15" s="181"/>
      <c r="F15" s="181"/>
      <c r="G15" s="181"/>
      <c r="H15" s="181"/>
      <c r="I15" s="182"/>
      <c r="J15" s="58"/>
      <c r="K15" s="178"/>
      <c r="L15" s="59"/>
    </row>
    <row r="16" spans="2:12" s="57" customFormat="1" ht="34.5" customHeight="1" x14ac:dyDescent="0.25">
      <c r="B16" s="78">
        <v>9</v>
      </c>
      <c r="C16" s="180"/>
      <c r="D16" s="181"/>
      <c r="E16" s="181"/>
      <c r="F16" s="181"/>
      <c r="G16" s="181"/>
      <c r="H16" s="181"/>
      <c r="I16" s="182"/>
      <c r="J16" s="58"/>
      <c r="K16" s="178"/>
      <c r="L16" s="59"/>
    </row>
    <row r="17" spans="2:12" s="57" customFormat="1" ht="34.5" customHeight="1" thickBot="1" x14ac:dyDescent="0.3">
      <c r="B17" s="79">
        <v>10</v>
      </c>
      <c r="C17" s="183"/>
      <c r="D17" s="184"/>
      <c r="E17" s="184"/>
      <c r="F17" s="184"/>
      <c r="G17" s="184"/>
      <c r="H17" s="184"/>
      <c r="I17" s="185"/>
      <c r="J17" s="62"/>
      <c r="K17" s="179"/>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C16:I16"/>
    <mergeCell ref="C17:I17"/>
    <mergeCell ref="B7:I7"/>
    <mergeCell ref="K7:K17"/>
    <mergeCell ref="C8:I8"/>
    <mergeCell ref="C9:I9"/>
    <mergeCell ref="C10:I10"/>
    <mergeCell ref="C11:I11"/>
    <mergeCell ref="C12:I12"/>
    <mergeCell ref="C13:I13"/>
    <mergeCell ref="C14:I14"/>
    <mergeCell ref="C15:I15"/>
    <mergeCell ref="B2:C2"/>
    <mergeCell ref="D2:I2"/>
    <mergeCell ref="B3:C3"/>
    <mergeCell ref="D3:E3"/>
    <mergeCell ref="B5:C5"/>
    <mergeCell ref="E5:I5"/>
  </mergeCells>
  <printOptions horizontalCentered="1"/>
  <pageMargins left="0" right="0" top="0.5" bottom="0.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030935CB5FB4C94E9DE291C399FCE" ma:contentTypeVersion="1" ma:contentTypeDescription="Create a new document." ma:contentTypeScope="" ma:versionID="4bee6b474d6c1154078d6cc923bb100f">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79F698D-90A9-4CDD-8119-2C15AE17D108}"/>
</file>

<file path=customXml/itemProps2.xml><?xml version="1.0" encoding="utf-8"?>
<ds:datastoreItem xmlns:ds="http://schemas.openxmlformats.org/officeDocument/2006/customXml" ds:itemID="{5E62B1BC-B7A2-4A4E-BEE6-3AAF88FFD46B}"/>
</file>

<file path=customXml/itemProps3.xml><?xml version="1.0" encoding="utf-8"?>
<ds:datastoreItem xmlns:ds="http://schemas.openxmlformats.org/officeDocument/2006/customXml" ds:itemID="{A86D94A4-C3CD-4D14-8AC7-B191B0355C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32</vt:i4>
      </vt:variant>
    </vt:vector>
  </HeadingPairs>
  <TitlesOfParts>
    <vt:vector size="58" baseType="lpstr">
      <vt:lpstr>Summary</vt:lpstr>
      <vt:lpstr>P1</vt:lpstr>
      <vt:lpstr>M1</vt:lpstr>
      <vt:lpstr>P2</vt:lpstr>
      <vt:lpstr>M2</vt:lpstr>
      <vt:lpstr>P3</vt:lpstr>
      <vt:lpstr>M3</vt:lpstr>
      <vt:lpstr>P4</vt:lpstr>
      <vt:lpstr>M4</vt:lpstr>
      <vt:lpstr>P5</vt:lpstr>
      <vt:lpstr>M5</vt:lpstr>
      <vt:lpstr>P6</vt:lpstr>
      <vt:lpstr>M6</vt:lpstr>
      <vt:lpstr>P7</vt:lpstr>
      <vt:lpstr>M7</vt:lpstr>
      <vt:lpstr>P8</vt:lpstr>
      <vt:lpstr>M8</vt:lpstr>
      <vt:lpstr>P9</vt:lpstr>
      <vt:lpstr>M9</vt:lpstr>
      <vt:lpstr>P10</vt:lpstr>
      <vt:lpstr>M10</vt:lpstr>
      <vt:lpstr>P11</vt:lpstr>
      <vt:lpstr>M11</vt:lpstr>
      <vt:lpstr>P12</vt:lpstr>
      <vt:lpstr>M12</vt:lpstr>
      <vt:lpstr>Data</vt:lpstr>
      <vt:lpstr>Admin</vt:lpstr>
      <vt:lpstr>Discipline</vt:lpstr>
      <vt:lpstr>Equipment</vt:lpstr>
      <vt:lpstr>Exercise</vt:lpstr>
      <vt:lpstr>Organization</vt:lpstr>
      <vt:lpstr>Planning</vt:lpstr>
      <vt:lpstr>'M1'!Print_Area</vt:lpstr>
      <vt:lpstr>'M10'!Print_Area</vt:lpstr>
      <vt:lpstr>'M11'!Print_Area</vt:lpstr>
      <vt:lpstr>'M12'!Print_Area</vt:lpstr>
      <vt:lpstr>'M2'!Print_Area</vt:lpstr>
      <vt:lpstr>'M3'!Print_Area</vt:lpstr>
      <vt:lpstr>'M4'!Print_Area</vt:lpstr>
      <vt:lpstr>'M5'!Print_Area</vt:lpstr>
      <vt:lpstr>'M6'!Print_Area</vt:lpstr>
      <vt:lpstr>'M7'!Print_Area</vt:lpstr>
      <vt:lpstr>'M8'!Print_Area</vt:lpstr>
      <vt:lpstr>'M9'!Print_Area</vt:lpstr>
      <vt:lpstr>'P1'!Print_Area</vt:lpstr>
      <vt:lpstr>'P10'!Print_Area</vt:lpstr>
      <vt:lpstr>'P11'!Print_Area</vt:lpstr>
      <vt:lpstr>'P12'!Print_Area</vt:lpstr>
      <vt:lpstr>'P2'!Print_Area</vt:lpstr>
      <vt:lpstr>'P3'!Print_Area</vt:lpstr>
      <vt:lpstr>'P4'!Print_Area</vt:lpstr>
      <vt:lpstr>'P5'!Print_Area</vt:lpstr>
      <vt:lpstr>'P6'!Print_Area</vt:lpstr>
      <vt:lpstr>'P7'!Print_Area</vt:lpstr>
      <vt:lpstr>'P8'!Print_Area</vt:lpstr>
      <vt:lpstr>'P9'!Print_Area</vt:lpstr>
      <vt:lpstr>Summary!Print_Area</vt:lpstr>
      <vt:lpstr>Training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Budget-Milestones-Worksheet</dc:title>
  <dc:creator>Kathryn Poe</dc:creator>
  <cp:lastModifiedBy>Neve, Victoria</cp:lastModifiedBy>
  <cp:lastPrinted>2017-02-24T14:02:37Z</cp:lastPrinted>
  <dcterms:created xsi:type="dcterms:W3CDTF">2017-02-08T18:56:59Z</dcterms:created>
  <dcterms:modified xsi:type="dcterms:W3CDTF">2023-02-28T13:50:26Z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0x01010049C030935CB5FB4C94E9DE291C399FCE</vt:lpwstr>
  </property>
  <property fmtid="{D5CDD505-2E9C-101B-9397-08002B2CF9AE}" pid="3" name="Order">
    <vt:r8>700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